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0956" tabRatio="865" firstSheet="2" activeTab="14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9. kolo" sheetId="9" r:id="rId9"/>
    <sheet name="10. kolo" sheetId="10" r:id="rId10"/>
    <sheet name="11.kolo" sheetId="11" r:id="rId11"/>
    <sheet name="12. kolo" sheetId="12" r:id="rId12"/>
    <sheet name="13. kolo" sheetId="13" r:id="rId13"/>
    <sheet name="14. kolo" sheetId="14" r:id="rId14"/>
    <sheet name="15. kolo" sheetId="15" r:id="rId15"/>
    <sheet name="bodový stav" sheetId="16" r:id="rId16"/>
    <sheet name="TOP 25" sheetId="17" r:id="rId17"/>
  </sheets>
  <definedNames/>
  <calcPr fullCalcOnLoad="1"/>
</workbook>
</file>

<file path=xl/sharedStrings.xml><?xml version="1.0" encoding="utf-8"?>
<sst xmlns="http://schemas.openxmlformats.org/spreadsheetml/2006/main" count="4439" uniqueCount="671">
  <si>
    <t xml:space="preserve">29. ročník BĚKODO - 6. kolo 20.05.2015 – 396. start historie </t>
  </si>
  <si>
    <t>CP</t>
  </si>
  <si>
    <t>příjmení</t>
  </si>
  <si>
    <t>RN</t>
  </si>
  <si>
    <t>V15</t>
  </si>
  <si>
    <t>oddíl</t>
  </si>
  <si>
    <t>čas</t>
  </si>
  <si>
    <t>kat</t>
  </si>
  <si>
    <t>PVK</t>
  </si>
  <si>
    <t>PB</t>
  </si>
  <si>
    <t>pozn.</t>
  </si>
  <si>
    <t>Pr 1 km</t>
  </si>
  <si>
    <t>Vojtěchovský Ladislav</t>
  </si>
  <si>
    <t>Top Ten Team Teplice</t>
  </si>
  <si>
    <t>M2</t>
  </si>
  <si>
    <t>1 vít.</t>
  </si>
  <si>
    <t>Vlček Jiří</t>
  </si>
  <si>
    <t>SPONA Teplice</t>
  </si>
  <si>
    <t>M3</t>
  </si>
  <si>
    <t>Ottenschläger Oto</t>
  </si>
  <si>
    <t>Krušnoman TT Litvínov</t>
  </si>
  <si>
    <t>M1</t>
  </si>
  <si>
    <t>Rež Zdeněk</t>
  </si>
  <si>
    <t>Procházka Josef</t>
  </si>
  <si>
    <t>Děčín</t>
  </si>
  <si>
    <t>Růžička Vladimír</t>
  </si>
  <si>
    <t>Ústí nad Labem</t>
  </si>
  <si>
    <t>M4</t>
  </si>
  <si>
    <t>Eliáš Lukáš</t>
  </si>
  <si>
    <t>BK BĚKODO Teplice</t>
  </si>
  <si>
    <t>Štefánek Rosťa</t>
  </si>
  <si>
    <t>Watzke Petr</t>
  </si>
  <si>
    <t>Teplice</t>
  </si>
  <si>
    <t>Vorlíček Ondřej</t>
  </si>
  <si>
    <t>Rauer Robert</t>
  </si>
  <si>
    <t>Feix Ivo</t>
  </si>
  <si>
    <t>NLČ</t>
  </si>
  <si>
    <t>Molcar Míra</t>
  </si>
  <si>
    <t>Kruschina Jan</t>
  </si>
  <si>
    <t>LOKO Teplice</t>
  </si>
  <si>
    <t>Rouček Lukáš</t>
  </si>
  <si>
    <t>Střelná</t>
  </si>
  <si>
    <t>Rusínová Zuzana</t>
  </si>
  <si>
    <t>USK PROVOD UL</t>
  </si>
  <si>
    <t>Ž1</t>
  </si>
  <si>
    <t>12 vít.</t>
  </si>
  <si>
    <t>Stehlíková Martina</t>
  </si>
  <si>
    <t>SOHV Abertamy</t>
  </si>
  <si>
    <t>Ž2</t>
  </si>
  <si>
    <t>Jarolímek Jan</t>
  </si>
  <si>
    <t>Matěcha Miroslav</t>
  </si>
  <si>
    <t>Tj Hvězda Trnovany</t>
  </si>
  <si>
    <t>M5</t>
  </si>
  <si>
    <t>Lang Karel</t>
  </si>
  <si>
    <t>BAK Most</t>
  </si>
  <si>
    <t>Živec Jan</t>
  </si>
  <si>
    <t>Litoměřice</t>
  </si>
  <si>
    <t>Brejša Martin</t>
  </si>
  <si>
    <t>OOP Trnovany</t>
  </si>
  <si>
    <t>Lang Jaroslav</t>
  </si>
  <si>
    <t>Vágnerová Veronika</t>
  </si>
  <si>
    <t>VitaSport.cz/SPONA Teplice</t>
  </si>
  <si>
    <t>Vrátná Alena</t>
  </si>
  <si>
    <t>Ž3</t>
  </si>
  <si>
    <t>Bublová Naďa</t>
  </si>
  <si>
    <t>OR</t>
  </si>
  <si>
    <t>Richter Martin</t>
  </si>
  <si>
    <t>Dubčeková Olga</t>
  </si>
  <si>
    <t>Molcarová Jana</t>
  </si>
  <si>
    <t>Špírková Lenka</t>
  </si>
  <si>
    <t>Grimasy</t>
  </si>
  <si>
    <t>Kabátová Andrea</t>
  </si>
  <si>
    <t>Olah Dušan</t>
  </si>
  <si>
    <t>Glassman TT Teplice</t>
  </si>
  <si>
    <t>Antalová Laďka</t>
  </si>
  <si>
    <t>Ficek Jan</t>
  </si>
  <si>
    <t>24:39</t>
  </si>
  <si>
    <t>Žejdlíková Karolína</t>
  </si>
  <si>
    <t>LOKO Tce - OB</t>
  </si>
  <si>
    <t>25:04</t>
  </si>
  <si>
    <t>Juren Lukáš</t>
  </si>
  <si>
    <t>Hulha Karel</t>
  </si>
  <si>
    <t>25:31</t>
  </si>
  <si>
    <t>Sukdoláková Dana</t>
  </si>
  <si>
    <t>25:43</t>
  </si>
  <si>
    <t>Vaňková Agáta</t>
  </si>
  <si>
    <t>TJ Lokomotiva Teplice</t>
  </si>
  <si>
    <t>25:47</t>
  </si>
  <si>
    <t>Šatalík Standa</t>
  </si>
  <si>
    <t>25:57</t>
  </si>
  <si>
    <t>Škorvaga Josef</t>
  </si>
  <si>
    <t>26:28</t>
  </si>
  <si>
    <t>Zouhar Jura</t>
  </si>
  <si>
    <t>28:04</t>
  </si>
  <si>
    <t>Žampachová Tereza</t>
  </si>
  <si>
    <t>Gymnázium Teplice</t>
  </si>
  <si>
    <t>28:23</t>
  </si>
  <si>
    <t>nováček</t>
  </si>
  <si>
    <t>Dolanská Jana</t>
  </si>
  <si>
    <t>Most</t>
  </si>
  <si>
    <t>29:05</t>
  </si>
  <si>
    <t>Dolanský Pavel</t>
  </si>
  <si>
    <t>29:08</t>
  </si>
  <si>
    <t>Vajová Jana</t>
  </si>
  <si>
    <t>29:13</t>
  </si>
  <si>
    <t>Basbasová Lenka</t>
  </si>
  <si>
    <t>dřívější ST</t>
  </si>
  <si>
    <t>Basbas Janis</t>
  </si>
  <si>
    <t>Valentová Jitka</t>
  </si>
  <si>
    <t>32:38</t>
  </si>
  <si>
    <t>Bučilová Michaela</t>
  </si>
  <si>
    <t>Bisová Miluše</t>
  </si>
  <si>
    <t>40+</t>
  </si>
  <si>
    <t>K</t>
  </si>
  <si>
    <t>věk</t>
  </si>
  <si>
    <t>nov</t>
  </si>
  <si>
    <t>10 nej</t>
  </si>
  <si>
    <t>PS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</si>
  <si>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</si>
  <si>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</si>
  <si>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</si>
  <si>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</si>
  <si>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</si>
  <si>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</si>
  <si>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</si>
  <si>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</si>
  <si>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</si>
  <si>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</si>
  <si>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</si>
  <si>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</si>
  <si>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</si>
  <si>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</si>
  <si>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</si>
  <si>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PČ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</si>
  <si>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</si>
  <si>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</si>
  <si>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</si>
  <si>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</si>
  <si>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</si>
  <si>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</si>
  <si>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</si>
  <si>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</si>
  <si>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</si>
  <si>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</si>
  <si>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</si>
  <si>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</si>
  <si>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</si>
  <si>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</si>
  <si>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</si>
  <si>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M1  15-29 let</t>
  </si>
  <si>
    <t>N1</t>
  </si>
  <si>
    <t>Klášterka Jakub</t>
  </si>
  <si>
    <t>Košťany</t>
  </si>
  <si>
    <t>N2</t>
  </si>
  <si>
    <t>Havel Miroslav</t>
  </si>
  <si>
    <t>TRIO Havel</t>
  </si>
  <si>
    <t>Horák Lukáš</t>
  </si>
  <si>
    <t>AC Ústí nad Labem</t>
  </si>
  <si>
    <t>Jarosil Petr</t>
  </si>
  <si>
    <t>N4</t>
  </si>
  <si>
    <t>N3</t>
  </si>
  <si>
    <t>25:36</t>
  </si>
  <si>
    <t>Hýna Daniel</t>
  </si>
  <si>
    <t>AK Most</t>
  </si>
  <si>
    <t>N6</t>
  </si>
  <si>
    <t>Veselý Petr</t>
  </si>
  <si>
    <t>Hrubý Lukáš</t>
  </si>
  <si>
    <t>Hulha Lukáš</t>
  </si>
  <si>
    <t>27:25</t>
  </si>
  <si>
    <t>Eiselt Jan</t>
  </si>
  <si>
    <t>Brabec Petr</t>
  </si>
  <si>
    <t>Kaprál Ondřej</t>
  </si>
  <si>
    <t>29:12</t>
  </si>
  <si>
    <t>M2 muži 30 - 39 let</t>
  </si>
  <si>
    <t>Marek Jiří</t>
  </si>
  <si>
    <t>Drážďanský Radim Filip</t>
  </si>
  <si>
    <t>Griza Marián</t>
  </si>
  <si>
    <t>Novák Petr</t>
  </si>
  <si>
    <t>Nohejl Bohumil</t>
  </si>
  <si>
    <t>FC Háj</t>
  </si>
  <si>
    <t>26:44</t>
  </si>
  <si>
    <t>24:45</t>
  </si>
  <si>
    <t>Heřman Lukáš</t>
  </si>
  <si>
    <t>Gabriel Petr</t>
  </si>
  <si>
    <t>Oppelt Michal</t>
  </si>
  <si>
    <t>Šmaňko Miroslav</t>
  </si>
  <si>
    <t>Kanta Tomáš</t>
  </si>
  <si>
    <t>Krupka</t>
  </si>
  <si>
    <t>Holata Jiří</t>
  </si>
  <si>
    <t>24:37</t>
  </si>
  <si>
    <t>25:44</t>
  </si>
  <si>
    <t>25:34</t>
  </si>
  <si>
    <t>Dvořák Michal</t>
  </si>
  <si>
    <t>Wagner Milan</t>
  </si>
  <si>
    <t>Majer Pavel</t>
  </si>
  <si>
    <t>Kotě Aleš</t>
  </si>
  <si>
    <t>Glumbík Karel</t>
  </si>
  <si>
    <t>Falk Pavel</t>
  </si>
  <si>
    <t>24:51</t>
  </si>
  <si>
    <t>24:56</t>
  </si>
  <si>
    <t>Soukup Jiří</t>
  </si>
  <si>
    <t>Tručka Lukáš</t>
  </si>
  <si>
    <t>26:36</t>
  </si>
  <si>
    <t>M3 muži 40 - 49 let</t>
  </si>
  <si>
    <t>Roubíček Martin</t>
  </si>
  <si>
    <t>Novakovský Jan</t>
  </si>
  <si>
    <t>AK Duchcov</t>
  </si>
  <si>
    <t>Farda Petr</t>
  </si>
  <si>
    <t>Olšer Tomáš</t>
  </si>
  <si>
    <t>Slezák Valdimír</t>
  </si>
  <si>
    <t>Povrly</t>
  </si>
  <si>
    <t>Kaliba Karel</t>
  </si>
  <si>
    <t>Hampl Michal</t>
  </si>
  <si>
    <t>21:49</t>
  </si>
  <si>
    <t>Stádník Petr</t>
  </si>
  <si>
    <t>LOKO Tce - horolezci</t>
  </si>
  <si>
    <t>24:25</t>
  </si>
  <si>
    <t>Papež Petr</t>
  </si>
  <si>
    <t>24:00</t>
  </si>
  <si>
    <t>Bísek Miroslav</t>
  </si>
  <si>
    <t>Žejdlík Michal</t>
  </si>
  <si>
    <t>Vorlíček Petr</t>
  </si>
  <si>
    <t>Kříž Petr</t>
  </si>
  <si>
    <t>Náměšť nad Oslavou</t>
  </si>
  <si>
    <t>Janík Tomáš</t>
  </si>
  <si>
    <t>M4 muži 50 - 59 let</t>
  </si>
  <si>
    <t>Sova Jaroslav</t>
  </si>
  <si>
    <t>Veselý Miroslav</t>
  </si>
  <si>
    <t>Ernest Miroslav</t>
  </si>
  <si>
    <t>24:09</t>
  </si>
  <si>
    <t>24:06</t>
  </si>
  <si>
    <t>25:28</t>
  </si>
  <si>
    <t>30:15</t>
  </si>
  <si>
    <t>M5 muži 60 +</t>
  </si>
  <si>
    <t>24:58</t>
  </si>
  <si>
    <t>24:16</t>
  </si>
  <si>
    <t>30:12</t>
  </si>
  <si>
    <t>25:27</t>
  </si>
  <si>
    <t>27:53</t>
  </si>
  <si>
    <t>24:08</t>
  </si>
  <si>
    <t>24:17</t>
  </si>
  <si>
    <t>Šulo Antonín</t>
  </si>
  <si>
    <t>26:08</t>
  </si>
  <si>
    <t>29:10</t>
  </si>
  <si>
    <t>27:34</t>
  </si>
  <si>
    <t>27:13</t>
  </si>
  <si>
    <t>29:00</t>
  </si>
  <si>
    <t>27:10</t>
  </si>
  <si>
    <t>26:55</t>
  </si>
  <si>
    <t>26:25</t>
  </si>
  <si>
    <t>Kreml Bohumil</t>
  </si>
  <si>
    <t>26:59</t>
  </si>
  <si>
    <t>26:40</t>
  </si>
  <si>
    <t>35+</t>
  </si>
  <si>
    <t>29:24</t>
  </si>
  <si>
    <t>30:28</t>
  </si>
  <si>
    <t>Štěpánek Alois</t>
  </si>
  <si>
    <t>27:28</t>
  </si>
  <si>
    <t>27:58</t>
  </si>
  <si>
    <t>Stracený Milan</t>
  </si>
  <si>
    <t>34:02</t>
  </si>
  <si>
    <t>Ž1 ženy 15 - 34 let</t>
  </si>
  <si>
    <t>Melenová Hana</t>
  </si>
  <si>
    <t>Osek</t>
  </si>
  <si>
    <t>Čutíková Veronika</t>
  </si>
  <si>
    <t>TJ Krupka</t>
  </si>
  <si>
    <t>24:27</t>
  </si>
  <si>
    <t>27:54</t>
  </si>
  <si>
    <t>26:12</t>
  </si>
  <si>
    <t>25:40</t>
  </si>
  <si>
    <t>27:19</t>
  </si>
  <si>
    <t>31:29</t>
  </si>
  <si>
    <t>Černá Radka</t>
  </si>
  <si>
    <t>25:45</t>
  </si>
  <si>
    <t>N7</t>
  </si>
  <si>
    <t>Radošová Martina</t>
  </si>
  <si>
    <t>Hasiči Duchcov</t>
  </si>
  <si>
    <t>x</t>
  </si>
  <si>
    <t>ned.</t>
  </si>
  <si>
    <t>.</t>
  </si>
  <si>
    <t>25:59</t>
  </si>
  <si>
    <t>Fílova Jana</t>
  </si>
  <si>
    <t>Kantová Olga</t>
  </si>
  <si>
    <t>Fardová Lenka</t>
  </si>
  <si>
    <t>Kremlová Pavlína</t>
  </si>
  <si>
    <t>25:37</t>
  </si>
  <si>
    <t>26:34</t>
  </si>
  <si>
    <t>26:54</t>
  </si>
  <si>
    <t>26:35</t>
  </si>
  <si>
    <t>25:42</t>
  </si>
  <si>
    <t>27:07</t>
  </si>
  <si>
    <t>Beránková Libuše</t>
  </si>
  <si>
    <t>29:06</t>
  </si>
  <si>
    <t>30:49</t>
  </si>
  <si>
    <t>29:54</t>
  </si>
  <si>
    <t>29:41</t>
  </si>
  <si>
    <t>30:32</t>
  </si>
  <si>
    <t>29:18</t>
  </si>
  <si>
    <t>24:29</t>
  </si>
  <si>
    <t>24:52</t>
  </si>
  <si>
    <t>Karešová Světla</t>
  </si>
  <si>
    <t>24:05</t>
  </si>
  <si>
    <t>24:55</t>
  </si>
  <si>
    <t>Souchová Helena</t>
  </si>
  <si>
    <t>24:10</t>
  </si>
  <si>
    <t>25:41</t>
  </si>
  <si>
    <t>Süsserová Lucie</t>
  </si>
  <si>
    <t>25:38</t>
  </si>
  <si>
    <t>26:26</t>
  </si>
  <si>
    <t>26:27</t>
  </si>
  <si>
    <t>Fiklíková Petra</t>
  </si>
  <si>
    <t>25:53</t>
  </si>
  <si>
    <t>Mauleová Lenka</t>
  </si>
  <si>
    <t>Hasiči Srbice</t>
  </si>
  <si>
    <t>27:46</t>
  </si>
  <si>
    <t>Vedralová Jana</t>
  </si>
  <si>
    <t>31:25</t>
  </si>
  <si>
    <t>Cihelková Šárka</t>
  </si>
  <si>
    <t>41:11</t>
  </si>
  <si>
    <t>Ž3 ženy 50+</t>
  </si>
  <si>
    <t>20:35</t>
  </si>
  <si>
    <t>Sovová Jarmila</t>
  </si>
  <si>
    <t>25:24</t>
  </si>
  <si>
    <t>26:53</t>
  </si>
  <si>
    <t>26:42</t>
  </si>
  <si>
    <t>26:31</t>
  </si>
  <si>
    <t>26:16</t>
  </si>
  <si>
    <t>25:10</t>
  </si>
  <si>
    <t>25:33</t>
  </si>
  <si>
    <t>Ernestová Eva</t>
  </si>
  <si>
    <t>28:18</t>
  </si>
  <si>
    <t>27:49</t>
  </si>
  <si>
    <t>26:47</t>
  </si>
  <si>
    <t>Lédlová Naděžda</t>
  </si>
  <si>
    <t>27:09</t>
  </si>
  <si>
    <t>28:00</t>
  </si>
  <si>
    <t>Štěpánková Bohunka</t>
  </si>
  <si>
    <t>Pr.</t>
  </si>
  <si>
    <t>kategorie</t>
  </si>
  <si>
    <t>MC</t>
  </si>
  <si>
    <t>ŽC</t>
  </si>
  <si>
    <t>C</t>
  </si>
  <si>
    <t xml:space="preserve"> 29. ročník 2015</t>
  </si>
  <si>
    <t>muži</t>
  </si>
  <si>
    <t>počet běžců v K</t>
  </si>
  <si>
    <t>ženy</t>
  </si>
  <si>
    <t>počet vítězů v K</t>
  </si>
  <si>
    <t>celkem</t>
  </si>
  <si>
    <t>průměr běžců v K</t>
  </si>
  <si>
    <t>Historická tabulka nejrychlejších časů 1990 - 2015</t>
  </si>
  <si>
    <t>M1 muži 15 - 29 let</t>
  </si>
  <si>
    <t xml:space="preserve"> M4 muži 50 - 59 let</t>
  </si>
  <si>
    <t>P</t>
  </si>
  <si>
    <t>jméno</t>
  </si>
  <si>
    <t>kdy</t>
  </si>
  <si>
    <t>Žižka Filip</t>
  </si>
  <si>
    <t>Hamala Milan</t>
  </si>
  <si>
    <t>VK</t>
  </si>
  <si>
    <t>Filingr Čeněk</t>
  </si>
  <si>
    <t>Vorlíček Radek</t>
  </si>
  <si>
    <t>Bauckmann Míra</t>
  </si>
  <si>
    <t xml:space="preserve">Kirsch Petr </t>
  </si>
  <si>
    <t>Kouba Adam</t>
  </si>
  <si>
    <t>Matěcha Míra  st.</t>
  </si>
  <si>
    <t>Hamr Jan</t>
  </si>
  <si>
    <t>Elischer Ivan</t>
  </si>
  <si>
    <t>Varchola Milan</t>
  </si>
  <si>
    <t>Štochl Jan</t>
  </si>
  <si>
    <t>Holcr Milan</t>
  </si>
  <si>
    <t>Vorlíček Rudolf</t>
  </si>
  <si>
    <t>Vaculka Petr</t>
  </si>
  <si>
    <t>Zouhar Filip</t>
  </si>
  <si>
    <t>Štochl Jan st.</t>
  </si>
  <si>
    <t>Brotánek Jan</t>
  </si>
  <si>
    <t>Hotař Pavel</t>
  </si>
  <si>
    <t>Hron Jiří</t>
  </si>
  <si>
    <t>Háša Michal</t>
  </si>
  <si>
    <t>Malý Jiří</t>
  </si>
  <si>
    <t>Čadek Ondřej</t>
  </si>
  <si>
    <t>Fliedr Tomáš</t>
  </si>
  <si>
    <t>Gombita Josef</t>
  </si>
  <si>
    <t>Matěcha David</t>
  </si>
  <si>
    <t>Nový Pavel</t>
  </si>
  <si>
    <t xml:space="preserve">Nový Milan </t>
  </si>
  <si>
    <t>Adamec Jan</t>
  </si>
  <si>
    <t>Ryč David</t>
  </si>
  <si>
    <t>Havlík Ondřej</t>
  </si>
  <si>
    <t>Kalát Josef</t>
  </si>
  <si>
    <t xml:space="preserve">Kouba Stanislav </t>
  </si>
  <si>
    <t>Hromas Vladimír</t>
  </si>
  <si>
    <t>Laibl Aleš</t>
  </si>
  <si>
    <t>Svítek Jiří</t>
  </si>
  <si>
    <t>Čapek Lubomír</t>
  </si>
  <si>
    <t>Běhounek Vladimír</t>
  </si>
  <si>
    <r>
      <t xml:space="preserve">Vojtěchovský </t>
    </r>
    <r>
      <rPr>
        <sz val="8"/>
        <color indexed="8"/>
        <rFont val="Bookman Old Style"/>
        <family val="1"/>
      </rPr>
      <t>Ladislav</t>
    </r>
  </si>
  <si>
    <t>Ryč Václav</t>
  </si>
  <si>
    <t>Vytlačil Stanislav</t>
  </si>
  <si>
    <t>Štika Jiří</t>
  </si>
  <si>
    <t>Puchmeltr Aleš</t>
  </si>
  <si>
    <t>Hrdlička Stanislav</t>
  </si>
  <si>
    <t>Lípa Jiří</t>
  </si>
  <si>
    <t>Molcar Miroslav</t>
  </si>
  <si>
    <t>Cingl Ondřej</t>
  </si>
  <si>
    <t>Šmíd Petr</t>
  </si>
  <si>
    <t>Otec Václav</t>
  </si>
  <si>
    <t>Šatalík Stanislav</t>
  </si>
  <si>
    <t>Cingl Miroslav</t>
  </si>
  <si>
    <t>Zlatohlávek Pavel</t>
  </si>
  <si>
    <t>Tittelbach Karel</t>
  </si>
  <si>
    <t>Kulhavý Petr</t>
  </si>
  <si>
    <t>Tyl Petr</t>
  </si>
  <si>
    <t>Rendl Zdeněk</t>
  </si>
  <si>
    <t>Zbuzek Michal</t>
  </si>
  <si>
    <t>průměr TOP 25</t>
  </si>
  <si>
    <t>TOP 10</t>
  </si>
  <si>
    <t>M5  muži 60 a více let</t>
  </si>
  <si>
    <t>Ž1 ženy do 34 let</t>
  </si>
  <si>
    <t>Ž2 ženy 35 - 49 let</t>
  </si>
  <si>
    <t>Ž3 ženy 50 a více let</t>
  </si>
  <si>
    <t>Halířová Jarmila</t>
  </si>
  <si>
    <t>Bauckmannová Jana</t>
  </si>
  <si>
    <t>Slavíková Eva</t>
  </si>
  <si>
    <t>Kořínková Marta</t>
  </si>
  <si>
    <t>Smilová Jindřiška</t>
  </si>
  <si>
    <t xml:space="preserve">Dončevová Hana </t>
  </si>
  <si>
    <t>Duspiva Miroslav</t>
  </si>
  <si>
    <t>Vajrychová Renata</t>
  </si>
  <si>
    <t>Krausová Jaroslava</t>
  </si>
  <si>
    <t>Veselá Lenka</t>
  </si>
  <si>
    <t>24:21</t>
  </si>
  <si>
    <t>Vajrychová Blanka</t>
  </si>
  <si>
    <t>24:26</t>
  </si>
  <si>
    <t>Zelenák Dušan</t>
  </si>
  <si>
    <t>Koželuhová Pavla</t>
  </si>
  <si>
    <t>Vápeníková  Jana</t>
  </si>
  <si>
    <t>Kittlová Růžena</t>
  </si>
  <si>
    <t>24:48</t>
  </si>
  <si>
    <t>Schlosser Jarda</t>
  </si>
  <si>
    <t>Tvrzníková Káťa</t>
  </si>
  <si>
    <t>Rejmanová Eva</t>
  </si>
  <si>
    <t>Svoboda Josef</t>
  </si>
  <si>
    <t>Koželuhová Lenka</t>
  </si>
  <si>
    <t>Filová Jana</t>
  </si>
  <si>
    <t>Šulc Vladimír</t>
  </si>
  <si>
    <t>25:26</t>
  </si>
  <si>
    <t>Smilová Martina</t>
  </si>
  <si>
    <t>Kabourková Ivana</t>
  </si>
  <si>
    <t>Šulová Marie</t>
  </si>
  <si>
    <t>28:15</t>
  </si>
  <si>
    <t>Kittl Alois</t>
  </si>
  <si>
    <t>Škramlíková Jana</t>
  </si>
  <si>
    <t>Pátková Martina</t>
  </si>
  <si>
    <t>28:56</t>
  </si>
  <si>
    <t>Polívková Marie</t>
  </si>
  <si>
    <t>Havlátko Jan</t>
  </si>
  <si>
    <t>Ryčová Pavla</t>
  </si>
  <si>
    <t>Šindlerová Jana</t>
  </si>
  <si>
    <t>Růžičková Daniela</t>
  </si>
  <si>
    <t>30:37</t>
  </si>
  <si>
    <t>Pekárek Olda</t>
  </si>
  <si>
    <t>Kleinová Mária</t>
  </si>
  <si>
    <t>30:38</t>
  </si>
  <si>
    <t>Šafránková Lucie</t>
  </si>
  <si>
    <t>34:50</t>
  </si>
  <si>
    <t>Vaňková Eva</t>
  </si>
  <si>
    <t>Zouharová Maryla</t>
  </si>
  <si>
    <t>35:57</t>
  </si>
  <si>
    <t>Žid Milan</t>
  </si>
  <si>
    <t>Martincová Kateřina</t>
  </si>
  <si>
    <r>
      <t xml:space="preserve">Kabátová Andrea </t>
    </r>
    <r>
      <rPr>
        <sz val="9"/>
        <color indexed="8"/>
        <rFont val="Bookman Old Style"/>
        <family val="1"/>
      </rPr>
      <t xml:space="preserve"> </t>
    </r>
    <r>
      <rPr>
        <sz val="7"/>
        <color indexed="8"/>
        <rFont val="Bookman Old Style"/>
        <family val="1"/>
      </rPr>
      <t>(1)</t>
    </r>
  </si>
  <si>
    <t>Vondráková Jana</t>
  </si>
  <si>
    <t>36+</t>
  </si>
  <si>
    <t>Sládek Karel</t>
  </si>
  <si>
    <t>Pokorná Andrea</t>
  </si>
  <si>
    <t>Benedikt Míra</t>
  </si>
  <si>
    <t>Zemanová Dagmar</t>
  </si>
  <si>
    <t>Čekalová Michaela</t>
  </si>
  <si>
    <t>Smolík Václav</t>
  </si>
  <si>
    <t xml:space="preserve">Hamouzová Michaela </t>
  </si>
  <si>
    <t>Adamová Andrea</t>
  </si>
  <si>
    <t>poznámky</t>
  </si>
  <si>
    <t>v době výkonu jiné příjmení</t>
  </si>
  <si>
    <t>23:52</t>
  </si>
  <si>
    <t>Vlčková Anna</t>
  </si>
  <si>
    <t>Ullrychová Klára</t>
  </si>
  <si>
    <t>(1)</t>
  </si>
  <si>
    <t>Holková</t>
  </si>
  <si>
    <t xml:space="preserve">Půlkráb Jan </t>
  </si>
  <si>
    <t>Židová Ivana</t>
  </si>
  <si>
    <t>Praská Vendulka</t>
  </si>
  <si>
    <r>
      <rPr>
        <b/>
        <sz val="7.5"/>
        <color indexed="8"/>
        <rFont val="Bookman Old Style"/>
        <family val="1"/>
      </rPr>
      <t>VK</t>
    </r>
    <r>
      <rPr>
        <sz val="7.5"/>
        <color indexed="8"/>
        <rFont val="Bookman Old Style"/>
        <family val="1"/>
      </rPr>
      <t xml:space="preserve"> - běžec přešel do vyšší kategorie</t>
    </r>
  </si>
  <si>
    <t>Smeták Václav</t>
  </si>
  <si>
    <t>25:03</t>
  </si>
  <si>
    <t>Vlasáková Jitka</t>
  </si>
  <si>
    <t>Špalková Linda</t>
  </si>
  <si>
    <t>po 7. kole 2015</t>
  </si>
  <si>
    <t xml:space="preserve">29. ročník BĚKODO - 1. kolo 18.3.2014 – 390. start historie </t>
  </si>
  <si>
    <t>33V - 4 TOP M3</t>
  </si>
  <si>
    <t>41 pod 16 min</t>
  </si>
  <si>
    <t>1V/nov/ 2TOPŽ2</t>
  </si>
  <si>
    <t>1 TOP Ž3</t>
  </si>
  <si>
    <t>Rouer Robert</t>
  </si>
  <si>
    <t>IDEAL Standart</t>
  </si>
  <si>
    <t>3 TOP M5</t>
  </si>
  <si>
    <t>Dubí</t>
  </si>
  <si>
    <t>Živel Jan</t>
  </si>
  <si>
    <t xml:space="preserve">29. ročník BĚKODO - 2. kolo 25.3.2015 – 391. start historie </t>
  </si>
  <si>
    <t xml:space="preserve">4 Ž  pod 18 </t>
  </si>
  <si>
    <t xml:space="preserve">29. ročník BĚKODO - 3. kolo 08.04.2015 – 392. start historie </t>
  </si>
  <si>
    <t>35 V</t>
  </si>
  <si>
    <t xml:space="preserve">29. ročník BĚKODO - 4. kolo 15.04.2015 – 393. start historie </t>
  </si>
  <si>
    <t>36 vítězství</t>
  </si>
  <si>
    <t>11 vítězství</t>
  </si>
  <si>
    <t>Eiselt jan</t>
  </si>
  <si>
    <t xml:space="preserve">29. ročník BĚKODO - 5. kolo 29.04.2015 – 394. start historie </t>
  </si>
  <si>
    <t>2 vít H</t>
  </si>
  <si>
    <t xml:space="preserve">29. ročník BĚKODO - 6. kolo 06.05.2015 – 395. start historie </t>
  </si>
  <si>
    <t>8 vít H</t>
  </si>
  <si>
    <t>3 vít H</t>
  </si>
  <si>
    <t xml:space="preserve">29. ročník BĚKODO - 8. kolo 27.05.2015 – 397. start historie </t>
  </si>
  <si>
    <t>37 vít. H</t>
  </si>
  <si>
    <t>41 pod 16´</t>
  </si>
  <si>
    <t>13 vít. H</t>
  </si>
  <si>
    <t>24:34</t>
  </si>
  <si>
    <t>25:19</t>
  </si>
  <si>
    <t>25:58</t>
  </si>
  <si>
    <t>26:32</t>
  </si>
  <si>
    <t>27:37</t>
  </si>
  <si>
    <t>27:52</t>
  </si>
  <si>
    <t>28:02</t>
  </si>
  <si>
    <t>28:03</t>
  </si>
  <si>
    <t>28:43</t>
  </si>
  <si>
    <t>zraněn</t>
  </si>
  <si>
    <t xml:space="preserve">29. ročník BĚKODO -9. kolo 10.06.2015 – 398. start historie </t>
  </si>
  <si>
    <t>2 vít.</t>
  </si>
  <si>
    <t>Matějka Šimon</t>
  </si>
  <si>
    <t>LOKO Tce - lyžaři</t>
  </si>
  <si>
    <t>Jeřábek Vojtěch</t>
  </si>
  <si>
    <t>Korec Martin st.</t>
  </si>
  <si>
    <t>Žižková Magdaléna</t>
  </si>
  <si>
    <t>Bendová Adéla</t>
  </si>
  <si>
    <t>24:23</t>
  </si>
  <si>
    <t>Nétková Barbora</t>
  </si>
  <si>
    <t>25:17</t>
  </si>
  <si>
    <t>26:00</t>
  </si>
  <si>
    <t>26:07</t>
  </si>
  <si>
    <t>27:50</t>
  </si>
  <si>
    <t>28:10</t>
  </si>
  <si>
    <t>28:41</t>
  </si>
  <si>
    <t>30:26</t>
  </si>
  <si>
    <t>37:53</t>
  </si>
  <si>
    <t>39:09</t>
  </si>
  <si>
    <t>nedok.</t>
  </si>
  <si>
    <t>N9</t>
  </si>
  <si>
    <t xml:space="preserve">29. ročník BĚKODO -10. kolo 24.06.2015 – 399. start historie </t>
  </si>
  <si>
    <t>1 vít. H</t>
  </si>
  <si>
    <t>Grmela Zdeněk</t>
  </si>
  <si>
    <t>5 vít. H</t>
  </si>
  <si>
    <t>Kareš Jakub</t>
  </si>
  <si>
    <t>Tóth Marek</t>
  </si>
  <si>
    <t>Matoušek Jindřich</t>
  </si>
  <si>
    <t>UJEP</t>
  </si>
  <si>
    <t>25:02</t>
  </si>
  <si>
    <t>25:54</t>
  </si>
  <si>
    <t>27:05</t>
  </si>
  <si>
    <t>27:21</t>
  </si>
  <si>
    <t>30:39</t>
  </si>
  <si>
    <t>36:43</t>
  </si>
  <si>
    <t>dřívejší st.</t>
  </si>
  <si>
    <t xml:space="preserve">29. ročník BĚKODO -11. kolo 26.08.2015 – 399. start historie </t>
  </si>
  <si>
    <t>3 vít.</t>
  </si>
  <si>
    <t>Laštovka Jan</t>
  </si>
  <si>
    <t>AK Bílina</t>
  </si>
  <si>
    <t>2TOPŽ1</t>
  </si>
  <si>
    <t>Bambas jan</t>
  </si>
  <si>
    <t>Pivošlap Litvínov</t>
  </si>
  <si>
    <t>Černohorský Dominik</t>
  </si>
  <si>
    <t>AK Litvínov</t>
  </si>
  <si>
    <t>Záděra Dominik</t>
  </si>
  <si>
    <t>Bartoš Petr</t>
  </si>
  <si>
    <t>Adamec Petr</t>
  </si>
  <si>
    <t>SBK Teplice</t>
  </si>
  <si>
    <t>24:14</t>
  </si>
  <si>
    <t>24:28</t>
  </si>
  <si>
    <t>Dolanská Michaela</t>
  </si>
  <si>
    <t>25:29</t>
  </si>
  <si>
    <t>25:30</t>
  </si>
  <si>
    <t>Škorvagová Terezie</t>
  </si>
  <si>
    <t>Roučková Barbora</t>
  </si>
  <si>
    <t>Litvínov</t>
  </si>
  <si>
    <t>26:30</t>
  </si>
  <si>
    <t>Mach Petr</t>
  </si>
  <si>
    <t>26:33</t>
  </si>
  <si>
    <t>26:52</t>
  </si>
  <si>
    <t>28:09</t>
  </si>
  <si>
    <t>27:45</t>
  </si>
  <si>
    <t>St dříve</t>
  </si>
  <si>
    <t>30:24</t>
  </si>
  <si>
    <t>31:10</t>
  </si>
  <si>
    <t>32:30</t>
  </si>
  <si>
    <t>nedokončil</t>
  </si>
  <si>
    <t>Štochl Jakub</t>
  </si>
  <si>
    <t>N11</t>
  </si>
  <si>
    <t>N10</t>
  </si>
  <si>
    <t>Filing Čeněk</t>
  </si>
  <si>
    <t>Bk FC kadaň</t>
  </si>
  <si>
    <t>6 vít.</t>
  </si>
  <si>
    <t>Králová Pavlína</t>
  </si>
  <si>
    <t>Havlová Zlata</t>
  </si>
  <si>
    <t>26:13</t>
  </si>
  <si>
    <t>26:56</t>
  </si>
  <si>
    <t>27:27</t>
  </si>
  <si>
    <t>Brázda Miroslav</t>
  </si>
  <si>
    <t>30:00</t>
  </si>
  <si>
    <t>start dřív</t>
  </si>
  <si>
    <t>30:10</t>
  </si>
  <si>
    <t>30:34</t>
  </si>
  <si>
    <t>38:08</t>
  </si>
  <si>
    <t>N12</t>
  </si>
  <si>
    <t xml:space="preserve">29. ročník BĚKODO -13. kolo  16.09.2015 – 401. start historie </t>
  </si>
  <si>
    <t>2 vít. / OR</t>
  </si>
  <si>
    <t>Plaček Vojtěch</t>
  </si>
  <si>
    <t>ASK Děčín</t>
  </si>
  <si>
    <t>Bulová Sandra</t>
  </si>
  <si>
    <t>Plaček Tomáš</t>
  </si>
  <si>
    <t>Hampl Filip</t>
  </si>
  <si>
    <t>24:01</t>
  </si>
  <si>
    <t>24:36</t>
  </si>
  <si>
    <t>25:21</t>
  </si>
  <si>
    <t>Zvonař Tomáš</t>
  </si>
  <si>
    <t>FK Duchcov</t>
  </si>
  <si>
    <t>25:25</t>
  </si>
  <si>
    <t>25:35</t>
  </si>
  <si>
    <t>Pek Dalibor</t>
  </si>
  <si>
    <t>25:55</t>
  </si>
  <si>
    <t>26:18</t>
  </si>
  <si>
    <t>26:29</t>
  </si>
  <si>
    <t>26:43</t>
  </si>
  <si>
    <t>27:48</t>
  </si>
  <si>
    <t>39:02</t>
  </si>
  <si>
    <t>2 vít HIST.</t>
  </si>
  <si>
    <t>Králík Stanislav</t>
  </si>
  <si>
    <t>N13</t>
  </si>
  <si>
    <t>29:31</t>
  </si>
  <si>
    <t>matěcha David</t>
  </si>
  <si>
    <t>Leitermann David</t>
  </si>
  <si>
    <t>25:08</t>
  </si>
  <si>
    <t>27:06</t>
  </si>
  <si>
    <t>27:41</t>
  </si>
  <si>
    <t>25:15</t>
  </si>
  <si>
    <t>25:46</t>
  </si>
  <si>
    <t>29:59</t>
  </si>
  <si>
    <t>36:55</t>
  </si>
  <si>
    <t>26:51</t>
  </si>
  <si>
    <t xml:space="preserve">29. ročník BĚKODO -15. kolo  07.10.2015 – 403. start historie </t>
  </si>
  <si>
    <t>Veselý Tomáš</t>
  </si>
  <si>
    <t>FC Vchýnice</t>
  </si>
  <si>
    <t>Jahoda Zdeněk</t>
  </si>
  <si>
    <t>TJ Baník Osek</t>
  </si>
  <si>
    <t>20:22</t>
  </si>
  <si>
    <t>21:03</t>
  </si>
  <si>
    <t>21:23</t>
  </si>
  <si>
    <t>25:09</t>
  </si>
  <si>
    <t>25:14</t>
  </si>
  <si>
    <t>26:06</t>
  </si>
  <si>
    <t>Nový Milan</t>
  </si>
  <si>
    <t>27:01</t>
  </si>
  <si>
    <t>27:43</t>
  </si>
  <si>
    <t>28:13</t>
  </si>
  <si>
    <t>31:18</t>
  </si>
  <si>
    <t>start dříve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</si>
</sst>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8"/>
      <color indexed="8"/>
      <name val="Book Antiqua"/>
      <family val="1"/>
    </font>
    <font>
      <b/>
      <sz val="9"/>
      <color indexed="8"/>
      <name val="Book Antiqua"/>
      <family val="1"/>
    </font>
    <font>
      <i/>
      <sz val="9"/>
      <color indexed="8"/>
      <name val="Book Antiqua"/>
      <family val="1"/>
    </font>
    <font>
      <sz val="8.5"/>
      <name val="Book Antiqua"/>
      <family val="1"/>
    </font>
    <font>
      <sz val="7.5"/>
      <name val="Book Antiqua"/>
      <family val="1"/>
    </font>
    <font>
      <sz val="7.5"/>
      <color indexed="8"/>
      <name val="Book Antiqua"/>
      <family val="1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9"/>
      <name val="Book Antiqua"/>
      <family val="1"/>
    </font>
    <font>
      <b/>
      <sz val="8"/>
      <color indexed="8"/>
      <name val="Book Antiqua"/>
      <family val="1"/>
    </font>
    <font>
      <sz val="8.5"/>
      <color indexed="8"/>
      <name val="Book Antiqua"/>
      <family val="1"/>
    </font>
    <font>
      <sz val="8"/>
      <name val="Bookman Old Style"/>
      <family val="1"/>
    </font>
    <font>
      <sz val="10"/>
      <name val="Arial CE"/>
      <family val="2"/>
    </font>
    <font>
      <sz val="6"/>
      <name val="Bookman Old Style"/>
      <family val="1"/>
    </font>
    <font>
      <b/>
      <sz val="7.5"/>
      <color indexed="8"/>
      <name val="Book Antiqua"/>
      <family val="1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b/>
      <sz val="7.5"/>
      <name val="Book Antiqua"/>
      <family val="1"/>
    </font>
    <font>
      <sz val="7"/>
      <name val="Book Antiqua"/>
      <family val="1"/>
    </font>
    <font>
      <b/>
      <sz val="9"/>
      <name val="Book Antiqua"/>
      <family val="1"/>
    </font>
    <font>
      <i/>
      <sz val="7"/>
      <name val="Book Antiqua"/>
      <family val="1"/>
    </font>
    <font>
      <b/>
      <sz val="7"/>
      <name val="Book Antiqua"/>
      <family val="1"/>
    </font>
    <font>
      <i/>
      <u val="single"/>
      <sz val="7"/>
      <color indexed="8"/>
      <name val="Book Antiqua"/>
      <family val="1"/>
    </font>
    <font>
      <b/>
      <sz val="8"/>
      <name val="Book Antiqua"/>
      <family val="1"/>
    </font>
    <font>
      <u val="single"/>
      <sz val="8"/>
      <color indexed="8"/>
      <name val="Book Antiqua"/>
      <family val="1"/>
    </font>
    <font>
      <i/>
      <sz val="8"/>
      <name val="Book Antiqua"/>
      <family val="1"/>
    </font>
    <font>
      <b/>
      <sz val="16"/>
      <color indexed="8"/>
      <name val="Book Antiqua"/>
      <family val="1"/>
    </font>
    <font>
      <b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sz val="7.5"/>
      <color indexed="8"/>
      <name val="Bookman Old Style"/>
      <family val="1"/>
    </font>
    <font>
      <b/>
      <sz val="8"/>
      <color indexed="8"/>
      <name val="Bookman Old Style"/>
      <family val="1"/>
    </font>
    <font>
      <sz val="7.5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sz val="8"/>
      <color indexed="8"/>
      <name val="Bookman Old Style"/>
      <family val="1"/>
    </font>
    <font>
      <b/>
      <sz val="7.5"/>
      <color indexed="8"/>
      <name val="Bookman Old Style"/>
      <family val="1"/>
    </font>
    <font>
      <b/>
      <sz val="14"/>
      <color indexed="8"/>
      <name val="Bookman Old Style"/>
      <family val="1"/>
    </font>
    <font>
      <i/>
      <sz val="8"/>
      <color indexed="8"/>
      <name val="Book Antiqua"/>
      <family val="1"/>
    </font>
    <font>
      <i/>
      <sz val="8"/>
      <color indexed="8"/>
      <name val="Bookman Old Style"/>
      <family val="1"/>
    </font>
    <font>
      <sz val="10"/>
      <name val="Book Antiqua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Book Antiqua"/>
      <family val="1"/>
    </font>
    <font>
      <sz val="10"/>
      <name val="Bookman Old Style"/>
      <family val="1"/>
    </font>
    <font>
      <b/>
      <i/>
      <sz val="10"/>
      <color indexed="8"/>
      <name val="Book Antiqua"/>
      <family val="1"/>
    </font>
    <font>
      <sz val="9.5"/>
      <name val="Book Antiqua"/>
      <family val="1"/>
    </font>
    <font>
      <sz val="9.5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9.5"/>
      <name val="Book Antiqua"/>
      <family val="1"/>
    </font>
    <font>
      <u val="single"/>
      <sz val="9"/>
      <color indexed="8"/>
      <name val="Book Antiqua"/>
      <family val="1"/>
    </font>
    <font>
      <u val="single"/>
      <sz val="8"/>
      <name val="Book Antiqua"/>
      <family val="1"/>
    </font>
    <font>
      <u val="single"/>
      <sz val="10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Book Antiqua"/>
      <family val="1"/>
    </font>
    <font>
      <b/>
      <u val="single"/>
      <sz val="9"/>
      <color indexed="8"/>
      <name val="Book Antiqu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Book Antiqua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Bookman Old Style"/>
      <family val="1"/>
    </font>
    <font>
      <sz val="7.5"/>
      <color theme="1"/>
      <name val="Bookman Old Style"/>
      <family val="1"/>
    </font>
    <font>
      <b/>
      <sz val="8"/>
      <color theme="1"/>
      <name val="Bookman Old Style"/>
      <family val="1"/>
    </font>
    <font>
      <sz val="7"/>
      <color theme="1"/>
      <name val="Bookman Old Style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Book Antiqua"/>
      <family val="1"/>
    </font>
    <font>
      <sz val="7.5"/>
      <color rgb="FF000000"/>
      <name val="Book Antiqua"/>
      <family val="1"/>
    </font>
    <font>
      <sz val="11"/>
      <color theme="1"/>
      <name val="Book Antiqua"/>
      <family val="1"/>
    </font>
    <font>
      <sz val="7"/>
      <color rgb="FF000000"/>
      <name val="Book Antiqua"/>
      <family val="1"/>
    </font>
  </fonts>
  <fills count="1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 tint="-0.1499900072813034"/>
        <bgColor indexed="64"/>
      </pattern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2" tint="-0.09996999800205231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gradientFill type="path" top="1" bottom="1">
        <stop position="0">
          <color theme="0"/>
        </stop>
        <stop position="1">
          <color theme="5" tint="0.40000998973846436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/>
      <top/>
      <bottom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double"/>
      <right/>
      <top/>
      <bottom/>
    </border>
    <border>
      <left/>
      <right style="thin"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double"/>
      <right style="double"/>
      <top style="thin"/>
      <bottom style="hair"/>
    </border>
    <border>
      <left style="hair"/>
      <right style="double"/>
      <top style="thin"/>
      <bottom style="hair"/>
    </border>
    <border>
      <left style="double"/>
      <right style="double"/>
      <top style="hair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double"/>
      <right style="double"/>
      <top/>
      <bottom style="hair"/>
    </border>
    <border>
      <left style="hair"/>
      <right style="thin"/>
      <top/>
      <bottom style="hair"/>
    </border>
    <border>
      <left style="double"/>
      <right style="double"/>
      <top style="hair"/>
      <bottom style="thin"/>
    </border>
    <border>
      <left/>
      <right style="double"/>
      <top style="hair"/>
      <bottom style="thin"/>
    </border>
    <border>
      <left/>
      <right style="double"/>
      <top/>
      <bottom style="hair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double"/>
      <top style="thin"/>
      <bottom/>
    </border>
    <border>
      <left style="hair"/>
      <right style="thin"/>
      <top style="thin"/>
      <bottom/>
    </border>
    <border>
      <left/>
      <right style="double"/>
      <top style="thin"/>
      <bottom style="hair"/>
    </border>
    <border>
      <left style="thin"/>
      <right style="hair"/>
      <top/>
      <bottom style="hair"/>
    </border>
    <border>
      <left style="hair"/>
      <right style="double"/>
      <top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double"/>
      <top style="hair"/>
      <bottom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hair"/>
      <top style="hair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double"/>
      <right style="hair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/>
      <right style="medium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1192">
    <xf numFmtId="0" fontId="0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left" vertical="center"/>
    </xf>
    <xf numFmtId="20" fontId="13" fillId="10" borderId="1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20" fontId="8" fillId="0" borderId="2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horizontal="left" vertical="center"/>
    </xf>
    <xf numFmtId="164" fontId="13" fillId="10" borderId="19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9" fillId="0" borderId="17" xfId="47" applyFont="1" applyFill="1" applyBorder="1" applyAlignment="1">
      <alignment horizontal="left" vertical="center"/>
      <protection/>
    </xf>
    <xf numFmtId="0" fontId="10" fillId="0" borderId="17" xfId="47" applyFont="1" applyFill="1" applyBorder="1" applyAlignment="1">
      <alignment horizontal="center" vertical="center"/>
      <protection/>
    </xf>
    <xf numFmtId="0" fontId="17" fillId="35" borderId="18" xfId="0" applyFont="1" applyFill="1" applyBorder="1" applyAlignment="1">
      <alignment horizontal="left" vertical="center"/>
    </xf>
    <xf numFmtId="0" fontId="17" fillId="36" borderId="18" xfId="0" applyFont="1" applyFill="1" applyBorder="1" applyAlignment="1">
      <alignment horizontal="left" vertical="center"/>
    </xf>
    <xf numFmtId="164" fontId="12" fillId="0" borderId="18" xfId="47" applyNumberFormat="1" applyFont="1" applyFill="1" applyBorder="1" applyAlignment="1">
      <alignment horizontal="left" vertical="center"/>
      <protection/>
    </xf>
    <xf numFmtId="1" fontId="12" fillId="0" borderId="17" xfId="47" applyNumberFormat="1" applyFont="1" applyFill="1" applyBorder="1" applyAlignment="1">
      <alignment horizontal="center" vertical="center"/>
      <protection/>
    </xf>
    <xf numFmtId="0" fontId="12" fillId="37" borderId="20" xfId="0" applyFont="1" applyFill="1" applyBorder="1" applyAlignment="1">
      <alignment horizontal="center" vertical="center"/>
    </xf>
    <xf numFmtId="165" fontId="13" fillId="10" borderId="19" xfId="0" applyNumberFormat="1" applyFont="1" applyFill="1" applyBorder="1" applyAlignment="1">
      <alignment horizontal="center"/>
    </xf>
    <xf numFmtId="0" fontId="98" fillId="0" borderId="18" xfId="0" applyFont="1" applyFill="1" applyBorder="1" applyAlignment="1">
      <alignment/>
    </xf>
    <xf numFmtId="0" fontId="19" fillId="38" borderId="18" xfId="0" applyFont="1" applyFill="1" applyBorder="1" applyAlignment="1">
      <alignment horizontal="left" vertical="center"/>
    </xf>
    <xf numFmtId="0" fontId="6" fillId="10" borderId="18" xfId="0" applyFont="1" applyFill="1" applyBorder="1" applyAlignment="1">
      <alignment horizontal="left" vertical="center"/>
    </xf>
    <xf numFmtId="49" fontId="13" fillId="10" borderId="19" xfId="0" applyNumberFormat="1" applyFont="1" applyFill="1" applyBorder="1" applyAlignment="1">
      <alignment horizontal="center"/>
    </xf>
    <xf numFmtId="1" fontId="98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20" fontId="8" fillId="0" borderId="27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164" fontId="12" fillId="0" borderId="28" xfId="47" applyNumberFormat="1" applyFont="1" applyFill="1" applyBorder="1" applyAlignment="1">
      <alignment horizontal="left" vertical="center"/>
      <protection/>
    </xf>
    <xf numFmtId="0" fontId="17" fillId="36" borderId="28" xfId="0" applyFont="1" applyFill="1" applyBorder="1" applyAlignment="1">
      <alignment horizontal="left" vertical="center"/>
    </xf>
    <xf numFmtId="0" fontId="17" fillId="39" borderId="2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/>
    </xf>
    <xf numFmtId="0" fontId="17" fillId="40" borderId="28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2" xfId="47" applyFont="1" applyFill="1" applyBorder="1" applyAlignment="1">
      <alignment horizontal="center" vertical="center"/>
      <protection/>
    </xf>
    <xf numFmtId="164" fontId="12" fillId="10" borderId="18" xfId="47" applyNumberFormat="1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47" applyFont="1" applyFill="1" applyBorder="1" applyAlignment="1">
      <alignment horizontal="center" vertical="center"/>
      <protection/>
    </xf>
    <xf numFmtId="0" fontId="11" fillId="0" borderId="34" xfId="0" applyFont="1" applyFill="1" applyBorder="1" applyAlignment="1">
      <alignment horizontal="center" vertical="center"/>
    </xf>
    <xf numFmtId="164" fontId="12" fillId="37" borderId="28" xfId="47" applyNumberFormat="1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7" fillId="41" borderId="31" xfId="0" applyFont="1" applyFill="1" applyBorder="1" applyAlignment="1">
      <alignment horizontal="left" vertical="center"/>
    </xf>
    <xf numFmtId="0" fontId="10" fillId="0" borderId="0" xfId="47" applyFont="1" applyFill="1" applyBorder="1" applyAlignment="1">
      <alignment horizontal="center" vertical="center"/>
      <protection/>
    </xf>
    <xf numFmtId="164" fontId="12" fillId="0" borderId="0" xfId="47" applyNumberFormat="1" applyFont="1" applyFill="1" applyBorder="1" applyAlignment="1">
      <alignment horizontal="left" vertical="center"/>
      <protection/>
    </xf>
    <xf numFmtId="0" fontId="36" fillId="42" borderId="16" xfId="0" applyFont="1" applyFill="1" applyBorder="1" applyAlignment="1">
      <alignment horizontal="center"/>
    </xf>
    <xf numFmtId="0" fontId="37" fillId="43" borderId="17" xfId="0" applyFont="1" applyFill="1" applyBorder="1" applyAlignment="1">
      <alignment horizontal="center"/>
    </xf>
    <xf numFmtId="0" fontId="36" fillId="44" borderId="17" xfId="0" applyFont="1" applyFill="1" applyBorder="1" applyAlignment="1">
      <alignment horizontal="center"/>
    </xf>
    <xf numFmtId="0" fontId="36" fillId="36" borderId="17" xfId="0" applyFont="1" applyFill="1" applyBorder="1" applyAlignment="1">
      <alignment horizontal="center"/>
    </xf>
    <xf numFmtId="0" fontId="36" fillId="45" borderId="35" xfId="0" applyFont="1" applyFill="1" applyBorder="1" applyAlignment="1">
      <alignment horizontal="center"/>
    </xf>
    <xf numFmtId="0" fontId="36" fillId="46" borderId="20" xfId="0" applyFont="1" applyFill="1" applyBorder="1" applyAlignment="1">
      <alignment horizontal="center"/>
    </xf>
    <xf numFmtId="0" fontId="36" fillId="47" borderId="18" xfId="0" applyFont="1" applyFill="1" applyBorder="1" applyAlignment="1">
      <alignment horizontal="center"/>
    </xf>
    <xf numFmtId="0" fontId="36" fillId="48" borderId="36" xfId="0" applyFont="1" applyFill="1" applyBorder="1" applyAlignment="1">
      <alignment horizontal="center"/>
    </xf>
    <xf numFmtId="0" fontId="36" fillId="49" borderId="21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5" fillId="37" borderId="17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20" fontId="39" fillId="2" borderId="17" xfId="0" applyNumberFormat="1" applyFont="1" applyFill="1" applyBorder="1" applyAlignment="1">
      <alignment horizontal="center"/>
    </xf>
    <xf numFmtId="0" fontId="38" fillId="37" borderId="17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8" fillId="50" borderId="18" xfId="0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38" fillId="50" borderId="35" xfId="0" applyFont="1" applyFill="1" applyBorder="1" applyAlignment="1">
      <alignment horizontal="center"/>
    </xf>
    <xf numFmtId="20" fontId="39" fillId="2" borderId="17" xfId="0" applyNumberFormat="1" applyFont="1" applyFill="1" applyBorder="1" applyAlignment="1">
      <alignment horizontal="center"/>
    </xf>
    <xf numFmtId="49" fontId="40" fillId="0" borderId="21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50" borderId="21" xfId="0" applyFont="1" applyFill="1" applyBorder="1" applyAlignment="1">
      <alignment horizontal="center"/>
    </xf>
    <xf numFmtId="0" fontId="41" fillId="37" borderId="17" xfId="0" applyFont="1" applyFill="1" applyBorder="1" applyAlignment="1">
      <alignment horizontal="left"/>
    </xf>
    <xf numFmtId="0" fontId="40" fillId="0" borderId="17" xfId="0" applyFont="1" applyFill="1" applyBorder="1" applyAlignment="1">
      <alignment horizontal="center"/>
    </xf>
    <xf numFmtId="164" fontId="42" fillId="33" borderId="17" xfId="0" applyNumberFormat="1" applyFont="1" applyFill="1" applyBorder="1" applyAlignment="1">
      <alignment horizontal="center"/>
    </xf>
    <xf numFmtId="0" fontId="40" fillId="33" borderId="17" xfId="0" applyNumberFormat="1" applyFont="1" applyFill="1" applyBorder="1" applyAlignment="1">
      <alignment horizontal="center"/>
    </xf>
    <xf numFmtId="1" fontId="40" fillId="0" borderId="17" xfId="0" applyNumberFormat="1" applyFont="1" applyFill="1" applyBorder="1" applyAlignment="1">
      <alignment horizontal="center"/>
    </xf>
    <xf numFmtId="20" fontId="39" fillId="33" borderId="17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7" borderId="35" xfId="0" applyFont="1" applyFill="1" applyBorder="1" applyAlignment="1">
      <alignment horizontal="center"/>
    </xf>
    <xf numFmtId="164" fontId="39" fillId="33" borderId="17" xfId="0" applyNumberFormat="1" applyFont="1" applyFill="1" applyBorder="1" applyAlignment="1">
      <alignment horizontal="center"/>
    </xf>
    <xf numFmtId="0" fontId="38" fillId="33" borderId="35" xfId="0" applyFont="1" applyFill="1" applyBorder="1" applyAlignment="1">
      <alignment horizontal="center"/>
    </xf>
    <xf numFmtId="0" fontId="41" fillId="37" borderId="17" xfId="0" applyFont="1" applyFill="1" applyBorder="1" applyAlignment="1">
      <alignment/>
    </xf>
    <xf numFmtId="164" fontId="42" fillId="2" borderId="17" xfId="0" applyNumberFormat="1" applyFont="1" applyFill="1" applyBorder="1" applyAlignment="1">
      <alignment horizontal="center"/>
    </xf>
    <xf numFmtId="0" fontId="35" fillId="37" borderId="17" xfId="0" applyFont="1" applyFill="1" applyBorder="1" applyAlignment="1">
      <alignment/>
    </xf>
    <xf numFmtId="0" fontId="38" fillId="0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left" vertical="center"/>
    </xf>
    <xf numFmtId="0" fontId="36" fillId="4" borderId="22" xfId="0" applyFont="1" applyFill="1" applyBorder="1" applyAlignment="1">
      <alignment horizontal="center"/>
    </xf>
    <xf numFmtId="0" fontId="37" fillId="37" borderId="23" xfId="0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/>
    </xf>
    <xf numFmtId="0" fontId="36" fillId="4" borderId="23" xfId="0" applyFont="1" applyFill="1" applyBorder="1" applyAlignment="1">
      <alignment horizontal="center"/>
    </xf>
    <xf numFmtId="20" fontId="37" fillId="9" borderId="23" xfId="0" applyNumberFormat="1" applyFont="1" applyFill="1" applyBorder="1" applyAlignment="1">
      <alignment horizontal="center"/>
    </xf>
    <xf numFmtId="20" fontId="37" fillId="4" borderId="37" xfId="0" applyNumberFormat="1" applyFont="1" applyFill="1" applyBorder="1" applyAlignment="1">
      <alignment horizontal="center"/>
    </xf>
    <xf numFmtId="0" fontId="36" fillId="4" borderId="26" xfId="0" applyFont="1" applyFill="1" applyBorder="1" applyAlignment="1">
      <alignment horizontal="center"/>
    </xf>
    <xf numFmtId="20" fontId="37" fillId="4" borderId="24" xfId="0" applyNumberFormat="1" applyFont="1" applyFill="1" applyBorder="1" applyAlignment="1">
      <alignment horizontal="center"/>
    </xf>
    <xf numFmtId="0" fontId="36" fillId="4" borderId="38" xfId="0" applyFont="1" applyFill="1" applyBorder="1" applyAlignment="1">
      <alignment horizontal="center"/>
    </xf>
    <xf numFmtId="20" fontId="37" fillId="0" borderId="27" xfId="0" applyNumberFormat="1" applyFont="1" applyFill="1" applyBorder="1" applyAlignment="1">
      <alignment horizontal="center"/>
    </xf>
    <xf numFmtId="0" fontId="36" fillId="51" borderId="20" xfId="0" applyFont="1" applyFill="1" applyBorder="1" applyAlignment="1">
      <alignment horizontal="center"/>
    </xf>
    <xf numFmtId="0" fontId="37" fillId="52" borderId="17" xfId="0" applyFont="1" applyFill="1" applyBorder="1" applyAlignment="1">
      <alignment horizontal="center"/>
    </xf>
    <xf numFmtId="0" fontId="36" fillId="53" borderId="17" xfId="0" applyFont="1" applyFill="1" applyBorder="1" applyAlignment="1">
      <alignment horizontal="center"/>
    </xf>
    <xf numFmtId="0" fontId="36" fillId="54" borderId="18" xfId="0" applyFont="1" applyFill="1" applyBorder="1" applyAlignment="1">
      <alignment horizontal="center"/>
    </xf>
    <xf numFmtId="0" fontId="36" fillId="55" borderId="36" xfId="0" applyFont="1" applyFill="1" applyBorder="1" applyAlignment="1">
      <alignment horizontal="center"/>
    </xf>
    <xf numFmtId="0" fontId="36" fillId="56" borderId="35" xfId="0" applyFont="1" applyFill="1" applyBorder="1" applyAlignment="1">
      <alignment horizontal="center"/>
    </xf>
    <xf numFmtId="0" fontId="36" fillId="57" borderId="21" xfId="0" applyFont="1" applyFill="1" applyBorder="1" applyAlignment="1">
      <alignment horizontal="center"/>
    </xf>
    <xf numFmtId="0" fontId="40" fillId="37" borderId="17" xfId="0" applyFont="1" applyFill="1" applyBorder="1" applyAlignment="1">
      <alignment horizontal="center"/>
    </xf>
    <xf numFmtId="0" fontId="101" fillId="37" borderId="17" xfId="0" applyFont="1" applyFill="1" applyBorder="1" applyAlignment="1">
      <alignment/>
    </xf>
    <xf numFmtId="0" fontId="102" fillId="0" borderId="17" xfId="0" applyFont="1" applyFill="1" applyBorder="1" applyAlignment="1">
      <alignment horizontal="center"/>
    </xf>
    <xf numFmtId="165" fontId="103" fillId="3" borderId="17" xfId="0" applyNumberFormat="1" applyFont="1" applyFill="1" applyBorder="1" applyAlignment="1">
      <alignment horizontal="center"/>
    </xf>
    <xf numFmtId="165" fontId="103" fillId="33" borderId="17" xfId="0" applyNumberFormat="1" applyFont="1" applyFill="1" applyBorder="1" applyAlignment="1">
      <alignment horizontal="center"/>
    </xf>
    <xf numFmtId="0" fontId="41" fillId="37" borderId="17" xfId="0" applyFont="1" applyFill="1" applyBorder="1" applyAlignment="1">
      <alignment/>
    </xf>
    <xf numFmtId="49" fontId="103" fillId="3" borderId="17" xfId="0" applyNumberFormat="1" applyFont="1" applyFill="1" applyBorder="1" applyAlignment="1">
      <alignment horizontal="center"/>
    </xf>
    <xf numFmtId="49" fontId="103" fillId="33" borderId="17" xfId="0" applyNumberFormat="1" applyFont="1" applyFill="1" applyBorder="1" applyAlignment="1">
      <alignment horizontal="center"/>
    </xf>
    <xf numFmtId="0" fontId="41" fillId="37" borderId="17" xfId="0" applyFont="1" applyFill="1" applyBorder="1" applyAlignment="1">
      <alignment horizontal="left" vertical="center"/>
    </xf>
    <xf numFmtId="0" fontId="38" fillId="0" borderId="35" xfId="0" applyFont="1" applyFill="1" applyBorder="1" applyAlignment="1">
      <alignment/>
    </xf>
    <xf numFmtId="0" fontId="104" fillId="0" borderId="39" xfId="0" applyFont="1" applyFill="1" applyBorder="1" applyAlignment="1">
      <alignment/>
    </xf>
    <xf numFmtId="0" fontId="101" fillId="37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2" fillId="37" borderId="0" xfId="0" applyFont="1" applyFill="1" applyBorder="1" applyAlignment="1">
      <alignment/>
    </xf>
    <xf numFmtId="0" fontId="102" fillId="0" borderId="40" xfId="0" applyFont="1" applyFill="1" applyBorder="1" applyAlignment="1">
      <alignment/>
    </xf>
    <xf numFmtId="20" fontId="39" fillId="3" borderId="17" xfId="0" applyNumberFormat="1" applyFont="1" applyFill="1" applyBorder="1" applyAlignment="1">
      <alignment horizontal="center"/>
    </xf>
    <xf numFmtId="49" fontId="36" fillId="0" borderId="36" xfId="0" applyNumberFormat="1" applyFont="1" applyFill="1" applyBorder="1" applyAlignment="1">
      <alignment horizontal="center"/>
    </xf>
    <xf numFmtId="49" fontId="42" fillId="33" borderId="17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49" fontId="39" fillId="2" borderId="17" xfId="0" applyNumberFormat="1" applyFont="1" applyFill="1" applyBorder="1" applyAlignment="1">
      <alignment horizontal="center"/>
    </xf>
    <xf numFmtId="49" fontId="42" fillId="2" borderId="17" xfId="0" applyNumberFormat="1" applyFont="1" applyFill="1" applyBorder="1" applyAlignment="1">
      <alignment horizontal="center"/>
    </xf>
    <xf numFmtId="20" fontId="37" fillId="2" borderId="23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4" fillId="37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8" fillId="37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104" fillId="0" borderId="0" xfId="0" applyFont="1" applyFill="1" applyAlignment="1">
      <alignment/>
    </xf>
    <xf numFmtId="0" fontId="101" fillId="37" borderId="0" xfId="0" applyFont="1" applyFill="1" applyAlignment="1">
      <alignment/>
    </xf>
    <xf numFmtId="0" fontId="102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2" fillId="37" borderId="0" xfId="0" applyFont="1" applyFill="1" applyAlignment="1">
      <alignment/>
    </xf>
    <xf numFmtId="0" fontId="1" fillId="0" borderId="0" xfId="46">
      <alignment/>
      <protection/>
    </xf>
    <xf numFmtId="0" fontId="3" fillId="58" borderId="41" xfId="46" applyFont="1" applyFill="1" applyBorder="1" applyAlignment="1">
      <alignment horizontal="center" vertical="center"/>
      <protection/>
    </xf>
    <xf numFmtId="0" fontId="3" fillId="0" borderId="42" xfId="46" applyFont="1" applyFill="1" applyBorder="1" applyAlignment="1">
      <alignment horizontal="center" vertical="center"/>
      <protection/>
    </xf>
    <xf numFmtId="0" fontId="3" fillId="58" borderId="42" xfId="46" applyFont="1" applyFill="1" applyBorder="1" applyAlignment="1">
      <alignment horizontal="center" vertical="center"/>
      <protection/>
    </xf>
    <xf numFmtId="0" fontId="3" fillId="58" borderId="43" xfId="46" applyFont="1" applyFill="1" applyBorder="1" applyAlignment="1">
      <alignment horizontal="center" vertical="center"/>
      <protection/>
    </xf>
    <xf numFmtId="0" fontId="25" fillId="59" borderId="44" xfId="46" applyFont="1" applyFill="1" applyBorder="1" applyAlignment="1">
      <alignment horizontal="center" vertical="center"/>
      <protection/>
    </xf>
    <xf numFmtId="0" fontId="3" fillId="0" borderId="45" xfId="46" applyFont="1" applyFill="1" applyBorder="1" applyAlignment="1">
      <alignment horizontal="center" vertical="center"/>
      <protection/>
    </xf>
    <xf numFmtId="0" fontId="3" fillId="58" borderId="46" xfId="46" applyFont="1" applyFill="1" applyBorder="1" applyAlignment="1">
      <alignment horizontal="center" vertical="center"/>
      <protection/>
    </xf>
    <xf numFmtId="0" fontId="46" fillId="58" borderId="47" xfId="46" applyFont="1" applyFill="1" applyBorder="1" applyAlignment="1">
      <alignment horizontal="center" vertical="center"/>
      <protection/>
    </xf>
    <xf numFmtId="0" fontId="8" fillId="0" borderId="48" xfId="46" applyFont="1" applyFill="1" applyBorder="1" applyAlignment="1">
      <alignment horizontal="center"/>
      <protection/>
    </xf>
    <xf numFmtId="0" fontId="14" fillId="0" borderId="32" xfId="46" applyFont="1" applyFill="1" applyBorder="1" applyAlignment="1">
      <alignment horizontal="left" vertical="center"/>
      <protection/>
    </xf>
    <xf numFmtId="0" fontId="10" fillId="0" borderId="32" xfId="46" applyFont="1" applyFill="1" applyBorder="1" applyAlignment="1">
      <alignment horizontal="center" vertical="center"/>
      <protection/>
    </xf>
    <xf numFmtId="0" fontId="11" fillId="0" borderId="32" xfId="46" applyFont="1" applyFill="1" applyBorder="1" applyAlignment="1">
      <alignment horizontal="center" vertical="center"/>
      <protection/>
    </xf>
    <xf numFmtId="0" fontId="12" fillId="0" borderId="49" xfId="46" applyFont="1" applyFill="1" applyBorder="1" applyAlignment="1">
      <alignment horizontal="left" vertical="center"/>
      <protection/>
    </xf>
    <xf numFmtId="164" fontId="5" fillId="60" borderId="50" xfId="46" applyNumberFormat="1" applyFont="1" applyFill="1" applyBorder="1" applyAlignment="1">
      <alignment horizontal="center"/>
      <protection/>
    </xf>
    <xf numFmtId="0" fontId="24" fillId="0" borderId="51" xfId="46" applyFont="1" applyFill="1" applyBorder="1" applyAlignment="1">
      <alignment horizontal="center" vertical="center"/>
      <protection/>
    </xf>
    <xf numFmtId="0" fontId="14" fillId="0" borderId="52" xfId="46" applyFont="1" applyFill="1" applyBorder="1" applyAlignment="1">
      <alignment horizontal="center" vertical="center"/>
      <protection/>
    </xf>
    <xf numFmtId="0" fontId="6" fillId="59" borderId="51" xfId="46" applyFont="1" applyFill="1" applyBorder="1" applyAlignment="1">
      <alignment horizontal="center" vertical="center"/>
      <protection/>
    </xf>
    <xf numFmtId="1" fontId="12" fillId="61" borderId="50" xfId="46" applyNumberFormat="1" applyFont="1" applyFill="1" applyBorder="1" applyAlignment="1">
      <alignment horizontal="center" vertical="center"/>
      <protection/>
    </xf>
    <xf numFmtId="164" fontId="46" fillId="0" borderId="53" xfId="46" applyNumberFormat="1" applyFont="1" applyFill="1" applyBorder="1" applyAlignment="1">
      <alignment horizontal="center" vertical="center"/>
      <protection/>
    </xf>
    <xf numFmtId="0" fontId="8" fillId="0" borderId="54" xfId="46" applyFont="1" applyFill="1" applyBorder="1" applyAlignment="1">
      <alignment horizontal="center"/>
      <protection/>
    </xf>
    <xf numFmtId="164" fontId="12" fillId="0" borderId="49" xfId="46" applyNumberFormat="1" applyFont="1" applyFill="1" applyBorder="1" applyAlignment="1">
      <alignment horizontal="left" vertical="center"/>
      <protection/>
    </xf>
    <xf numFmtId="0" fontId="14" fillId="0" borderId="32" xfId="46" applyFont="1" applyFill="1" applyBorder="1" applyAlignment="1">
      <alignment horizontal="center" vertical="center"/>
      <protection/>
    </xf>
    <xf numFmtId="1" fontId="12" fillId="0" borderId="50" xfId="46" applyNumberFormat="1" applyFont="1" applyFill="1" applyBorder="1" applyAlignment="1">
      <alignment horizontal="center" vertical="center"/>
      <protection/>
    </xf>
    <xf numFmtId="164" fontId="46" fillId="0" borderId="55" xfId="46" applyNumberFormat="1" applyFont="1" applyFill="1" applyBorder="1" applyAlignment="1">
      <alignment horizontal="center" vertical="center"/>
      <protection/>
    </xf>
    <xf numFmtId="0" fontId="6" fillId="60" borderId="51" xfId="46" applyFont="1" applyFill="1" applyBorder="1" applyAlignment="1">
      <alignment horizontal="center" vertical="center"/>
      <protection/>
    </xf>
    <xf numFmtId="0" fontId="3" fillId="0" borderId="52" xfId="46" applyFont="1" applyFill="1" applyBorder="1" applyAlignment="1">
      <alignment horizontal="left" vertical="center"/>
      <protection/>
    </xf>
    <xf numFmtId="0" fontId="11" fillId="0" borderId="52" xfId="46" applyFont="1" applyFill="1" applyBorder="1" applyAlignment="1">
      <alignment horizontal="center" vertical="center"/>
      <protection/>
    </xf>
    <xf numFmtId="0" fontId="17" fillId="62" borderId="56" xfId="46" applyFont="1" applyFill="1" applyBorder="1" applyAlignment="1">
      <alignment horizontal="left" vertical="center"/>
      <protection/>
    </xf>
    <xf numFmtId="164" fontId="5" fillId="60" borderId="57" xfId="46" applyNumberFormat="1" applyFont="1" applyFill="1" applyBorder="1" applyAlignment="1">
      <alignment horizontal="center"/>
      <protection/>
    </xf>
    <xf numFmtId="0" fontId="24" fillId="0" borderId="58" xfId="46" applyFont="1" applyFill="1" applyBorder="1" applyAlignment="1">
      <alignment horizontal="center" vertical="center"/>
      <protection/>
    </xf>
    <xf numFmtId="0" fontId="6" fillId="60" borderId="58" xfId="46" applyFont="1" applyFill="1" applyBorder="1" applyAlignment="1">
      <alignment horizontal="center" vertical="center"/>
      <protection/>
    </xf>
    <xf numFmtId="1" fontId="12" fillId="0" borderId="57" xfId="47" applyNumberFormat="1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left" vertical="center"/>
      <protection/>
    </xf>
    <xf numFmtId="1" fontId="12" fillId="0" borderId="50" xfId="47" applyNumberFormat="1" applyFont="1" applyFill="1" applyBorder="1" applyAlignment="1">
      <alignment horizontal="center" vertical="center"/>
      <protection/>
    </xf>
    <xf numFmtId="0" fontId="6" fillId="0" borderId="49" xfId="46" applyFont="1" applyFill="1" applyBorder="1" applyAlignment="1">
      <alignment horizontal="left" vertical="center"/>
      <protection/>
    </xf>
    <xf numFmtId="0" fontId="14" fillId="0" borderId="32" xfId="47" applyFont="1" applyFill="1" applyBorder="1" applyAlignment="1">
      <alignment horizontal="left" vertical="center"/>
      <protection/>
    </xf>
    <xf numFmtId="164" fontId="12" fillId="0" borderId="49" xfId="47" applyNumberFormat="1" applyFont="1" applyFill="1" applyBorder="1" applyAlignment="1">
      <alignment horizontal="left" vertical="center"/>
      <protection/>
    </xf>
    <xf numFmtId="1" fontId="6" fillId="62" borderId="50" xfId="46" applyNumberFormat="1" applyFont="1" applyFill="1" applyBorder="1" applyAlignment="1">
      <alignment horizontal="center"/>
      <protection/>
    </xf>
    <xf numFmtId="0" fontId="24" fillId="62" borderId="51" xfId="46" applyFont="1" applyFill="1" applyBorder="1" applyAlignment="1">
      <alignment horizontal="center" vertical="center"/>
      <protection/>
    </xf>
    <xf numFmtId="1" fontId="6" fillId="61" borderId="50" xfId="46" applyNumberFormat="1" applyFont="1" applyFill="1" applyBorder="1" applyAlignment="1">
      <alignment horizontal="center"/>
      <protection/>
    </xf>
    <xf numFmtId="164" fontId="13" fillId="60" borderId="50" xfId="46" applyNumberFormat="1" applyFont="1" applyFill="1" applyBorder="1" applyAlignment="1">
      <alignment horizontal="center"/>
      <protection/>
    </xf>
    <xf numFmtId="165" fontId="13" fillId="60" borderId="50" xfId="46" applyNumberFormat="1" applyFont="1" applyFill="1" applyBorder="1" applyAlignment="1">
      <alignment horizontal="center"/>
      <protection/>
    </xf>
    <xf numFmtId="1" fontId="12" fillId="61" borderId="50" xfId="47" applyNumberFormat="1" applyFont="1" applyFill="1" applyBorder="1" applyAlignment="1">
      <alignment horizontal="center" vertical="center"/>
      <protection/>
    </xf>
    <xf numFmtId="0" fontId="6" fillId="58" borderId="51" xfId="46" applyFont="1" applyFill="1" applyBorder="1" applyAlignment="1">
      <alignment horizontal="center" vertical="center"/>
      <protection/>
    </xf>
    <xf numFmtId="0" fontId="10" fillId="0" borderId="52" xfId="46" applyFont="1" applyFill="1" applyBorder="1" applyAlignment="1">
      <alignment horizontal="center" vertical="center"/>
      <protection/>
    </xf>
    <xf numFmtId="0" fontId="12" fillId="0" borderId="56" xfId="46" applyFont="1" applyFill="1" applyBorder="1" applyAlignment="1">
      <alignment horizontal="left" vertical="center"/>
      <protection/>
    </xf>
    <xf numFmtId="1" fontId="12" fillId="0" borderId="57" xfId="46" applyNumberFormat="1" applyFont="1" applyFill="1" applyBorder="1" applyAlignment="1">
      <alignment horizontal="center" vertical="center"/>
      <protection/>
    </xf>
    <xf numFmtId="0" fontId="17" fillId="62" borderId="49" xfId="46" applyFont="1" applyFill="1" applyBorder="1" applyAlignment="1">
      <alignment horizontal="left" vertical="center"/>
      <protection/>
    </xf>
    <xf numFmtId="1" fontId="6" fillId="0" borderId="50" xfId="46" applyNumberFormat="1" applyFont="1" applyFill="1" applyBorder="1" applyAlignment="1">
      <alignment horizontal="center"/>
      <protection/>
    </xf>
    <xf numFmtId="0" fontId="6" fillId="59" borderId="32" xfId="46" applyFont="1" applyFill="1" applyBorder="1" applyAlignment="1">
      <alignment horizontal="center" vertical="center"/>
      <protection/>
    </xf>
    <xf numFmtId="0" fontId="46" fillId="60" borderId="51" xfId="46" applyFont="1" applyFill="1" applyBorder="1" applyAlignment="1">
      <alignment horizontal="center" vertical="center"/>
      <protection/>
    </xf>
    <xf numFmtId="0" fontId="6" fillId="60" borderId="32" xfId="46" applyFont="1" applyFill="1" applyBorder="1" applyAlignment="1">
      <alignment horizontal="center" vertical="center"/>
      <protection/>
    </xf>
    <xf numFmtId="0" fontId="24" fillId="62" borderId="58" xfId="46" applyFont="1" applyFill="1" applyBorder="1" applyAlignment="1">
      <alignment horizontal="center" vertical="center"/>
      <protection/>
    </xf>
    <xf numFmtId="0" fontId="46" fillId="60" borderId="32" xfId="46" applyFont="1" applyFill="1" applyBorder="1" applyAlignment="1">
      <alignment horizontal="center" vertical="center"/>
      <protection/>
    </xf>
    <xf numFmtId="0" fontId="6" fillId="0" borderId="49" xfId="46" applyFont="1" applyFill="1" applyBorder="1">
      <alignment/>
      <protection/>
    </xf>
    <xf numFmtId="0" fontId="14" fillId="0" borderId="59" xfId="47" applyFont="1" applyFill="1" applyBorder="1" applyAlignment="1">
      <alignment horizontal="left" vertical="center"/>
      <protection/>
    </xf>
    <xf numFmtId="0" fontId="10" fillId="0" borderId="59" xfId="47" applyFont="1" applyFill="1" applyBorder="1" applyAlignment="1">
      <alignment horizontal="center" vertical="center"/>
      <protection/>
    </xf>
    <xf numFmtId="0" fontId="11" fillId="0" borderId="59" xfId="46" applyFont="1" applyFill="1" applyBorder="1" applyAlignment="1">
      <alignment horizontal="center" vertical="center"/>
      <protection/>
    </xf>
    <xf numFmtId="164" fontId="12" fillId="0" borderId="60" xfId="47" applyNumberFormat="1" applyFont="1" applyFill="1" applyBorder="1" applyAlignment="1">
      <alignment horizontal="left" vertical="center"/>
      <protection/>
    </xf>
    <xf numFmtId="0" fontId="24" fillId="0" borderId="61" xfId="46" applyFont="1" applyFill="1" applyBorder="1" applyAlignment="1">
      <alignment horizontal="center" vertical="center"/>
      <protection/>
    </xf>
    <xf numFmtId="1" fontId="12" fillId="0" borderId="62" xfId="46" applyNumberFormat="1" applyFont="1" applyFill="1" applyBorder="1" applyAlignment="1">
      <alignment horizontal="center" vertical="center"/>
      <protection/>
    </xf>
    <xf numFmtId="1" fontId="12" fillId="0" borderId="62" xfId="47" applyNumberFormat="1" applyFont="1" applyFill="1" applyBorder="1" applyAlignment="1">
      <alignment horizontal="center" vertical="center"/>
      <protection/>
    </xf>
    <xf numFmtId="1" fontId="6" fillId="0" borderId="50" xfId="46" applyNumberFormat="1" applyFont="1" applyFill="1" applyBorder="1" applyAlignment="1">
      <alignment horizontal="center" vertical="center"/>
      <protection/>
    </xf>
    <xf numFmtId="49" fontId="5" fillId="60" borderId="57" xfId="46" applyNumberFormat="1" applyFont="1" applyFill="1" applyBorder="1" applyAlignment="1">
      <alignment horizontal="center"/>
      <protection/>
    </xf>
    <xf numFmtId="164" fontId="47" fillId="0" borderId="63" xfId="46" applyNumberFormat="1" applyFont="1" applyFill="1" applyBorder="1" applyAlignment="1">
      <alignment horizontal="center" vertical="center"/>
      <protection/>
    </xf>
    <xf numFmtId="49" fontId="13" fillId="60" borderId="50" xfId="46" applyNumberFormat="1" applyFont="1" applyFill="1" applyBorder="1" applyAlignment="1">
      <alignment horizontal="center"/>
      <protection/>
    </xf>
    <xf numFmtId="49" fontId="5" fillId="60" borderId="50" xfId="46" applyNumberFormat="1" applyFont="1" applyFill="1" applyBorder="1" applyAlignment="1">
      <alignment horizontal="center"/>
      <protection/>
    </xf>
    <xf numFmtId="1" fontId="6" fillId="0" borderId="57" xfId="46" applyNumberFormat="1" applyFont="1" applyFill="1" applyBorder="1" applyAlignment="1">
      <alignment horizontal="center" vertical="center"/>
      <protection/>
    </xf>
    <xf numFmtId="0" fontId="14" fillId="0" borderId="33" xfId="46" applyFont="1" applyFill="1" applyBorder="1" applyAlignment="1">
      <alignment horizontal="left" vertical="center"/>
      <protection/>
    </xf>
    <xf numFmtId="0" fontId="10" fillId="0" borderId="33" xfId="46" applyFont="1" applyFill="1" applyBorder="1" applyAlignment="1">
      <alignment horizontal="center" vertical="center"/>
      <protection/>
    </xf>
    <xf numFmtId="0" fontId="14" fillId="0" borderId="52" xfId="46" applyFont="1" applyFill="1" applyBorder="1" applyAlignment="1">
      <alignment horizontal="left" vertical="center"/>
      <protection/>
    </xf>
    <xf numFmtId="0" fontId="46" fillId="60" borderId="58" xfId="46" applyFont="1" applyFill="1" applyBorder="1" applyAlignment="1">
      <alignment horizontal="center" vertical="center"/>
      <protection/>
    </xf>
    <xf numFmtId="0" fontId="13" fillId="60" borderId="50" xfId="46" applyFont="1" applyFill="1" applyBorder="1" applyAlignment="1">
      <alignment horizontal="center"/>
      <protection/>
    </xf>
    <xf numFmtId="0" fontId="6" fillId="58" borderId="49" xfId="46" applyFont="1" applyFill="1" applyBorder="1" applyAlignment="1">
      <alignment horizontal="left" vertical="center"/>
      <protection/>
    </xf>
    <xf numFmtId="0" fontId="3" fillId="0" borderId="0" xfId="46" applyFont="1">
      <alignment/>
      <protection/>
    </xf>
    <xf numFmtId="0" fontId="14" fillId="0" borderId="0" xfId="46" applyFont="1" applyFill="1" applyBorder="1" applyAlignment="1">
      <alignment horizontal="left" vertical="center"/>
      <protection/>
    </xf>
    <xf numFmtId="0" fontId="10" fillId="0" borderId="0" xfId="46" applyFont="1" applyFill="1" applyBorder="1" applyAlignment="1">
      <alignment horizontal="center" vertical="center"/>
      <protection/>
    </xf>
    <xf numFmtId="0" fontId="14" fillId="0" borderId="49" xfId="46" applyFont="1" applyFill="1" applyBorder="1" applyAlignment="1">
      <alignment horizontal="left" vertical="center"/>
      <protection/>
    </xf>
    <xf numFmtId="0" fontId="10" fillId="0" borderId="64" xfId="46" applyFont="1" applyFill="1" applyBorder="1" applyAlignment="1">
      <alignment horizontal="center" vertical="center"/>
      <protection/>
    </xf>
    <xf numFmtId="0" fontId="12" fillId="0" borderId="64" xfId="46" applyFont="1" applyFill="1" applyBorder="1" applyAlignment="1">
      <alignment horizontal="left" vertical="center"/>
      <protection/>
    </xf>
    <xf numFmtId="165" fontId="5" fillId="60" borderId="65" xfId="46" applyNumberFormat="1" applyFont="1" applyFill="1" applyBorder="1" applyAlignment="1">
      <alignment horizontal="center"/>
      <protection/>
    </xf>
    <xf numFmtId="0" fontId="4" fillId="0" borderId="42" xfId="46" applyFont="1" applyFill="1" applyBorder="1" applyAlignment="1">
      <alignment horizontal="center" vertical="center"/>
      <protection/>
    </xf>
    <xf numFmtId="0" fontId="6" fillId="58" borderId="42" xfId="46" applyFont="1" applyFill="1" applyBorder="1" applyAlignment="1">
      <alignment horizontal="center" vertical="center"/>
      <protection/>
    </xf>
    <xf numFmtId="0" fontId="6" fillId="0" borderId="45" xfId="46" applyFont="1" applyFill="1" applyBorder="1" applyAlignment="1">
      <alignment horizontal="center" vertical="center"/>
      <protection/>
    </xf>
    <xf numFmtId="0" fontId="3" fillId="58" borderId="44" xfId="46" applyFont="1" applyFill="1" applyBorder="1" applyAlignment="1">
      <alignment horizontal="center" vertical="center"/>
      <protection/>
    </xf>
    <xf numFmtId="0" fontId="3" fillId="58" borderId="47" xfId="46" applyFont="1" applyFill="1" applyBorder="1" applyAlignment="1">
      <alignment horizontal="center" vertical="center"/>
      <protection/>
    </xf>
    <xf numFmtId="0" fontId="48" fillId="0" borderId="32" xfId="46" applyFont="1" applyFill="1" applyBorder="1" applyAlignment="1">
      <alignment horizontal="left" vertical="center"/>
      <protection/>
    </xf>
    <xf numFmtId="0" fontId="12" fillId="0" borderId="32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horizontal="center" vertical="center"/>
      <protection/>
    </xf>
    <xf numFmtId="164" fontId="5" fillId="60" borderId="62" xfId="46" applyNumberFormat="1" applyFont="1" applyFill="1" applyBorder="1" applyAlignment="1">
      <alignment horizontal="center"/>
      <protection/>
    </xf>
    <xf numFmtId="0" fontId="12" fillId="0" borderId="51" xfId="46" applyFont="1" applyFill="1" applyBorder="1" applyAlignment="1">
      <alignment horizontal="center" vertical="center"/>
      <protection/>
    </xf>
    <xf numFmtId="0" fontId="14" fillId="0" borderId="56" xfId="46" applyFont="1" applyFill="1" applyBorder="1" applyAlignment="1">
      <alignment horizontal="center" vertical="center"/>
      <protection/>
    </xf>
    <xf numFmtId="0" fontId="6" fillId="59" borderId="50" xfId="46" applyFont="1" applyFill="1" applyBorder="1" applyAlignment="1">
      <alignment horizontal="center" vertical="center"/>
      <protection/>
    </xf>
    <xf numFmtId="1" fontId="12" fillId="0" borderId="55" xfId="46" applyNumberFormat="1" applyFont="1" applyFill="1" applyBorder="1" applyAlignment="1">
      <alignment horizontal="center" vertical="center"/>
      <protection/>
    </xf>
    <xf numFmtId="0" fontId="14" fillId="0" borderId="49" xfId="46" applyFont="1" applyFill="1" applyBorder="1" applyAlignment="1">
      <alignment horizontal="center" vertical="center"/>
      <protection/>
    </xf>
    <xf numFmtId="0" fontId="4" fillId="0" borderId="32" xfId="46" applyFont="1" applyFill="1" applyBorder="1" applyAlignment="1">
      <alignment horizontal="left" vertical="center"/>
      <protection/>
    </xf>
    <xf numFmtId="0" fontId="6" fillId="60" borderId="50" xfId="46" applyFont="1" applyFill="1" applyBorder="1" applyAlignment="1">
      <alignment horizontal="center" vertical="center"/>
      <protection/>
    </xf>
    <xf numFmtId="1" fontId="12" fillId="0" borderId="55" xfId="47" applyNumberFormat="1" applyFont="1" applyFill="1" applyBorder="1" applyAlignment="1">
      <alignment horizontal="center" vertical="center"/>
      <protection/>
    </xf>
    <xf numFmtId="0" fontId="48" fillId="0" borderId="52" xfId="46" applyFont="1" applyFill="1" applyBorder="1" applyAlignment="1">
      <alignment horizontal="left" vertical="center"/>
      <protection/>
    </xf>
    <xf numFmtId="0" fontId="12" fillId="0" borderId="52" xfId="46" applyFont="1" applyFill="1" applyBorder="1" applyAlignment="1">
      <alignment horizontal="center" vertical="center"/>
      <protection/>
    </xf>
    <xf numFmtId="164" fontId="13" fillId="60" borderId="57" xfId="46" applyNumberFormat="1" applyFont="1" applyFill="1" applyBorder="1" applyAlignment="1">
      <alignment horizontal="center"/>
      <protection/>
    </xf>
    <xf numFmtId="0" fontId="12" fillId="0" borderId="58" xfId="46" applyFont="1" applyFill="1" applyBorder="1" applyAlignment="1">
      <alignment horizontal="center" vertical="center"/>
      <protection/>
    </xf>
    <xf numFmtId="1" fontId="12" fillId="0" borderId="53" xfId="47" applyNumberFormat="1" applyFont="1" applyFill="1" applyBorder="1" applyAlignment="1">
      <alignment horizontal="center" vertical="center"/>
      <protection/>
    </xf>
    <xf numFmtId="0" fontId="48" fillId="0" borderId="32" xfId="47" applyFont="1" applyFill="1" applyBorder="1" applyAlignment="1">
      <alignment horizontal="left" vertical="center"/>
      <protection/>
    </xf>
    <xf numFmtId="0" fontId="12" fillId="0" borderId="32" xfId="47" applyFont="1" applyFill="1" applyBorder="1" applyAlignment="1">
      <alignment horizontal="center" vertical="center"/>
      <protection/>
    </xf>
    <xf numFmtId="1" fontId="12" fillId="61" borderId="55" xfId="47" applyNumberFormat="1" applyFont="1" applyFill="1" applyBorder="1" applyAlignment="1">
      <alignment horizontal="center" vertical="center"/>
      <protection/>
    </xf>
    <xf numFmtId="164" fontId="12" fillId="0" borderId="56" xfId="47" applyNumberFormat="1" applyFont="1" applyFill="1" applyBorder="1" applyAlignment="1">
      <alignment horizontal="left" vertical="center"/>
      <protection/>
    </xf>
    <xf numFmtId="0" fontId="6" fillId="58" borderId="50" xfId="46" applyFont="1" applyFill="1" applyBorder="1" applyAlignment="1">
      <alignment horizontal="center" vertical="center"/>
      <protection/>
    </xf>
    <xf numFmtId="0" fontId="12" fillId="62" borderId="51" xfId="46" applyFont="1" applyFill="1" applyBorder="1" applyAlignment="1">
      <alignment horizontal="center" vertical="center"/>
      <protection/>
    </xf>
    <xf numFmtId="0" fontId="6" fillId="0" borderId="56" xfId="46" applyFont="1" applyFill="1" applyBorder="1" applyAlignment="1">
      <alignment horizontal="left" vertical="center"/>
      <protection/>
    </xf>
    <xf numFmtId="0" fontId="6" fillId="0" borderId="52" xfId="46" applyFont="1" applyFill="1" applyBorder="1" applyAlignment="1">
      <alignment horizontal="center" vertical="center"/>
      <protection/>
    </xf>
    <xf numFmtId="0" fontId="6" fillId="60" borderId="57" xfId="46" applyFont="1" applyFill="1" applyBorder="1" applyAlignment="1">
      <alignment horizontal="center" vertical="center"/>
      <protection/>
    </xf>
    <xf numFmtId="1" fontId="12" fillId="0" borderId="53" xfId="46" applyNumberFormat="1" applyFont="1" applyFill="1" applyBorder="1" applyAlignment="1">
      <alignment horizontal="center" vertical="center"/>
      <protection/>
    </xf>
    <xf numFmtId="164" fontId="12" fillId="0" borderId="56" xfId="46" applyNumberFormat="1" applyFont="1" applyFill="1" applyBorder="1" applyAlignment="1">
      <alignment horizontal="left" vertical="center"/>
      <protection/>
    </xf>
    <xf numFmtId="1" fontId="6" fillId="63" borderId="55" xfId="46" applyNumberFormat="1" applyFont="1" applyFill="1" applyBorder="1" applyAlignment="1">
      <alignment horizontal="center"/>
      <protection/>
    </xf>
    <xf numFmtId="0" fontId="12" fillId="62" borderId="58" xfId="46" applyFont="1" applyFill="1" applyBorder="1" applyAlignment="1">
      <alignment horizontal="center" vertical="center"/>
      <protection/>
    </xf>
    <xf numFmtId="0" fontId="48" fillId="0" borderId="59" xfId="46" applyFont="1" applyFill="1" applyBorder="1" applyAlignment="1">
      <alignment horizontal="left" vertical="center"/>
      <protection/>
    </xf>
    <xf numFmtId="0" fontId="12" fillId="0" borderId="59" xfId="46" applyFont="1" applyFill="1" applyBorder="1" applyAlignment="1">
      <alignment horizontal="center" vertical="center"/>
      <protection/>
    </xf>
    <xf numFmtId="0" fontId="6" fillId="0" borderId="59" xfId="46" applyFont="1" applyFill="1" applyBorder="1" applyAlignment="1">
      <alignment horizontal="center" vertical="center"/>
      <protection/>
    </xf>
    <xf numFmtId="0" fontId="17" fillId="62" borderId="60" xfId="46" applyFont="1" applyFill="1" applyBorder="1" applyAlignment="1">
      <alignment horizontal="left" vertical="center"/>
      <protection/>
    </xf>
    <xf numFmtId="0" fontId="12" fillId="0" borderId="61" xfId="46" applyFont="1" applyFill="1" applyBorder="1" applyAlignment="1">
      <alignment horizontal="center" vertical="center"/>
      <protection/>
    </xf>
    <xf numFmtId="1" fontId="12" fillId="0" borderId="66" xfId="47" applyNumberFormat="1" applyFont="1" applyFill="1" applyBorder="1" applyAlignment="1">
      <alignment horizontal="center" vertical="center"/>
      <protection/>
    </xf>
    <xf numFmtId="164" fontId="13" fillId="60" borderId="62" xfId="46" applyNumberFormat="1" applyFont="1" applyFill="1" applyBorder="1" applyAlignment="1">
      <alignment horizontal="center"/>
      <protection/>
    </xf>
    <xf numFmtId="1" fontId="12" fillId="63" borderId="55" xfId="46" applyNumberFormat="1" applyFont="1" applyFill="1" applyBorder="1" applyAlignment="1">
      <alignment horizontal="center" vertical="center"/>
      <protection/>
    </xf>
    <xf numFmtId="1" fontId="12" fillId="0" borderId="66" xfId="46" applyNumberFormat="1" applyFont="1" applyFill="1" applyBorder="1" applyAlignment="1">
      <alignment horizontal="center" vertical="center"/>
      <protection/>
    </xf>
    <xf numFmtId="1" fontId="12" fillId="62" borderId="55" xfId="46" applyNumberFormat="1" applyFont="1" applyFill="1" applyBorder="1" applyAlignment="1">
      <alignment horizontal="center" vertical="center"/>
      <protection/>
    </xf>
    <xf numFmtId="1" fontId="6" fillId="0" borderId="55" xfId="46" applyNumberFormat="1" applyFont="1" applyFill="1" applyBorder="1" applyAlignment="1">
      <alignment horizontal="center" vertical="center"/>
      <protection/>
    </xf>
    <xf numFmtId="0" fontId="4" fillId="0" borderId="52" xfId="46" applyFont="1" applyFill="1" applyBorder="1" applyAlignment="1">
      <alignment horizontal="left" vertical="center"/>
      <protection/>
    </xf>
    <xf numFmtId="164" fontId="12" fillId="58" borderId="56" xfId="47" applyNumberFormat="1" applyFont="1" applyFill="1" applyBorder="1" applyAlignment="1">
      <alignment horizontal="left" vertical="center"/>
      <protection/>
    </xf>
    <xf numFmtId="1" fontId="12" fillId="63" borderId="55" xfId="47" applyNumberFormat="1" applyFont="1" applyFill="1" applyBorder="1" applyAlignment="1">
      <alignment horizontal="center" vertical="center"/>
      <protection/>
    </xf>
    <xf numFmtId="164" fontId="12" fillId="62" borderId="49" xfId="47" applyNumberFormat="1" applyFont="1" applyFill="1" applyBorder="1" applyAlignment="1">
      <alignment horizontal="left" vertical="center"/>
      <protection/>
    </xf>
    <xf numFmtId="0" fontId="48" fillId="0" borderId="33" xfId="46" applyFont="1" applyFill="1" applyBorder="1" applyAlignment="1">
      <alignment horizontal="left" vertical="center"/>
      <protection/>
    </xf>
    <xf numFmtId="0" fontId="12" fillId="0" borderId="33" xfId="46" applyFont="1" applyFill="1" applyBorder="1" applyAlignment="1">
      <alignment horizontal="center" vertical="center"/>
      <protection/>
    </xf>
    <xf numFmtId="0" fontId="6" fillId="58" borderId="56" xfId="46" applyFont="1" applyFill="1" applyBorder="1" applyAlignment="1">
      <alignment horizontal="left" vertical="center"/>
      <protection/>
    </xf>
    <xf numFmtId="0" fontId="8" fillId="0" borderId="67" xfId="46" applyFont="1" applyFill="1" applyBorder="1" applyAlignment="1">
      <alignment horizontal="center"/>
      <protection/>
    </xf>
    <xf numFmtId="0" fontId="48" fillId="0" borderId="68" xfId="46" applyFont="1" applyFill="1" applyBorder="1" applyAlignment="1">
      <alignment horizontal="left" vertical="center"/>
      <protection/>
    </xf>
    <xf numFmtId="0" fontId="12" fillId="0" borderId="68" xfId="46" applyFont="1" applyFill="1" applyBorder="1" applyAlignment="1">
      <alignment horizontal="center" vertical="center"/>
      <protection/>
    </xf>
    <xf numFmtId="0" fontId="6" fillId="0" borderId="69" xfId="46" applyFont="1" applyFill="1" applyBorder="1" applyAlignment="1">
      <alignment horizontal="center" vertical="center"/>
      <protection/>
    </xf>
    <xf numFmtId="0" fontId="17" fillId="62" borderId="70" xfId="46" applyFont="1" applyFill="1" applyBorder="1" applyAlignment="1">
      <alignment horizontal="left" vertical="center"/>
      <protection/>
    </xf>
    <xf numFmtId="49" fontId="13" fillId="60" borderId="65" xfId="46" applyNumberFormat="1" applyFont="1" applyFill="1" applyBorder="1" applyAlignment="1">
      <alignment horizontal="center"/>
      <protection/>
    </xf>
    <xf numFmtId="0" fontId="12" fillId="0" borderId="71" xfId="46" applyFont="1" applyFill="1" applyBorder="1" applyAlignment="1">
      <alignment horizontal="center" vertical="center"/>
      <protection/>
    </xf>
    <xf numFmtId="0" fontId="14" fillId="0" borderId="70" xfId="46" applyFont="1" applyFill="1" applyBorder="1" applyAlignment="1">
      <alignment horizontal="center" vertical="center"/>
      <protection/>
    </xf>
    <xf numFmtId="0" fontId="6" fillId="60" borderId="65" xfId="46" applyFont="1" applyFill="1" applyBorder="1" applyAlignment="1">
      <alignment horizontal="center" vertical="center"/>
      <protection/>
    </xf>
    <xf numFmtId="1" fontId="12" fillId="63" borderId="72" xfId="47" applyNumberFormat="1" applyFont="1" applyFill="1" applyBorder="1" applyAlignment="1">
      <alignment horizontal="center" vertical="center"/>
      <protection/>
    </xf>
    <xf numFmtId="164" fontId="47" fillId="0" borderId="73" xfId="46" applyNumberFormat="1" applyFont="1" applyFill="1" applyBorder="1" applyAlignment="1">
      <alignment horizontal="center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6" fillId="0" borderId="0" xfId="46" applyFont="1">
      <alignment/>
      <protection/>
    </xf>
    <xf numFmtId="0" fontId="46" fillId="0" borderId="0" xfId="46" applyFont="1">
      <alignment/>
      <protection/>
    </xf>
    <xf numFmtId="0" fontId="3" fillId="64" borderId="41" xfId="46" applyFont="1" applyFill="1" applyBorder="1" applyAlignment="1">
      <alignment horizontal="center" vertical="center"/>
      <protection/>
    </xf>
    <xf numFmtId="0" fontId="6" fillId="64" borderId="42" xfId="46" applyFont="1" applyFill="1" applyBorder="1" applyAlignment="1">
      <alignment horizontal="center" vertical="center"/>
      <protection/>
    </xf>
    <xf numFmtId="0" fontId="3" fillId="64" borderId="43" xfId="46" applyFont="1" applyFill="1" applyBorder="1" applyAlignment="1">
      <alignment horizontal="center" vertical="center"/>
      <protection/>
    </xf>
    <xf numFmtId="0" fontId="5" fillId="59" borderId="44" xfId="46" applyFont="1" applyFill="1" applyBorder="1" applyAlignment="1">
      <alignment horizontal="center" vertical="center"/>
      <protection/>
    </xf>
    <xf numFmtId="0" fontId="7" fillId="64" borderId="44" xfId="46" applyFont="1" applyFill="1" applyBorder="1" applyAlignment="1">
      <alignment horizontal="center" vertical="center"/>
      <protection/>
    </xf>
    <xf numFmtId="0" fontId="3" fillId="64" borderId="47" xfId="46" applyFont="1" applyFill="1" applyBorder="1" applyAlignment="1">
      <alignment horizontal="center" vertical="center"/>
      <protection/>
    </xf>
    <xf numFmtId="0" fontId="46" fillId="64" borderId="47" xfId="46" applyFont="1" applyFill="1" applyBorder="1" applyAlignment="1">
      <alignment horizontal="center" vertical="center"/>
      <protection/>
    </xf>
    <xf numFmtId="0" fontId="14" fillId="0" borderId="58" xfId="46" applyFont="1" applyFill="1" applyBorder="1" applyAlignment="1">
      <alignment horizontal="center" vertical="center"/>
      <protection/>
    </xf>
    <xf numFmtId="0" fontId="15" fillId="59" borderId="50" xfId="46" applyFont="1" applyFill="1" applyBorder="1" applyAlignment="1">
      <alignment horizontal="center" vertical="center"/>
      <protection/>
    </xf>
    <xf numFmtId="0" fontId="14" fillId="0" borderId="51" xfId="46" applyFont="1" applyFill="1" applyBorder="1" applyAlignment="1">
      <alignment horizontal="center" vertical="center"/>
      <protection/>
    </xf>
    <xf numFmtId="0" fontId="15" fillId="65" borderId="50" xfId="46" applyFont="1" applyFill="1" applyBorder="1" applyAlignment="1">
      <alignment horizontal="center" vertical="center"/>
      <protection/>
    </xf>
    <xf numFmtId="0" fontId="48" fillId="0" borderId="52" xfId="47" applyFont="1" applyFill="1" applyBorder="1" applyAlignment="1">
      <alignment horizontal="left" vertical="center"/>
      <protection/>
    </xf>
    <xf numFmtId="0" fontId="10" fillId="0" borderId="52" xfId="47" applyFont="1" applyFill="1" applyBorder="1" applyAlignment="1">
      <alignment horizontal="center" vertical="center"/>
      <protection/>
    </xf>
    <xf numFmtId="165" fontId="13" fillId="60" borderId="57" xfId="46" applyNumberFormat="1" applyFont="1" applyFill="1" applyBorder="1" applyAlignment="1">
      <alignment horizontal="center"/>
      <protection/>
    </xf>
    <xf numFmtId="0" fontId="15" fillId="59" borderId="57" xfId="46" applyFont="1" applyFill="1" applyBorder="1" applyAlignment="1">
      <alignment horizontal="center" vertical="center"/>
      <protection/>
    </xf>
    <xf numFmtId="0" fontId="14" fillId="62" borderId="51" xfId="46" applyFont="1" applyFill="1" applyBorder="1" applyAlignment="1">
      <alignment horizontal="center" vertical="center"/>
      <protection/>
    </xf>
    <xf numFmtId="0" fontId="14" fillId="62" borderId="58" xfId="46" applyFont="1" applyFill="1" applyBorder="1" applyAlignment="1">
      <alignment horizontal="center" vertical="center"/>
      <protection/>
    </xf>
    <xf numFmtId="0" fontId="48" fillId="0" borderId="59" xfId="47" applyFont="1" applyFill="1" applyBorder="1" applyAlignment="1">
      <alignment horizontal="left" vertical="center"/>
      <protection/>
    </xf>
    <xf numFmtId="0" fontId="14" fillId="0" borderId="61" xfId="46" applyFont="1" applyFill="1" applyBorder="1" applyAlignment="1">
      <alignment horizontal="center" vertical="center"/>
      <protection/>
    </xf>
    <xf numFmtId="164" fontId="12" fillId="64" borderId="49" xfId="47" applyNumberFormat="1" applyFont="1" applyFill="1" applyBorder="1" applyAlignment="1">
      <alignment horizontal="left" vertical="center"/>
      <protection/>
    </xf>
    <xf numFmtId="164" fontId="47" fillId="0" borderId="55" xfId="46" applyNumberFormat="1" applyFont="1" applyFill="1" applyBorder="1" applyAlignment="1">
      <alignment horizontal="center" vertical="center"/>
      <protection/>
    </xf>
    <xf numFmtId="0" fontId="6" fillId="64" borderId="49" xfId="46" applyFont="1" applyFill="1" applyBorder="1" applyAlignment="1">
      <alignment horizontal="left" vertical="center"/>
      <protection/>
    </xf>
    <xf numFmtId="0" fontId="4" fillId="0" borderId="33" xfId="46" applyFont="1" applyFill="1" applyBorder="1" applyAlignment="1">
      <alignment horizontal="left"/>
      <protection/>
    </xf>
    <xf numFmtId="0" fontId="11" fillId="0" borderId="33" xfId="46" applyFont="1" applyFill="1" applyBorder="1" applyAlignment="1">
      <alignment horizontal="center" vertical="center"/>
      <protection/>
    </xf>
    <xf numFmtId="0" fontId="6" fillId="0" borderId="56" xfId="46" applyFont="1" applyFill="1" applyBorder="1">
      <alignment/>
      <protection/>
    </xf>
    <xf numFmtId="164" fontId="12" fillId="62" borderId="56" xfId="47" applyNumberFormat="1" applyFont="1" applyFill="1" applyBorder="1" applyAlignment="1">
      <alignment horizontal="left" vertical="center"/>
      <protection/>
    </xf>
    <xf numFmtId="49" fontId="13" fillId="60" borderId="57" xfId="46" applyNumberFormat="1" applyFont="1" applyFill="1" applyBorder="1" applyAlignment="1">
      <alignment horizontal="center"/>
      <protection/>
    </xf>
    <xf numFmtId="0" fontId="15" fillId="65" borderId="57" xfId="46" applyFont="1" applyFill="1" applyBorder="1" applyAlignment="1">
      <alignment horizontal="center" vertical="center"/>
      <protection/>
    </xf>
    <xf numFmtId="0" fontId="4" fillId="0" borderId="49" xfId="46" applyFont="1" applyFill="1" applyBorder="1" applyAlignment="1">
      <alignment horizontal="left"/>
      <protection/>
    </xf>
    <xf numFmtId="0" fontId="11" fillId="0" borderId="64" xfId="46" applyFont="1" applyFill="1" applyBorder="1" applyAlignment="1">
      <alignment horizontal="center" vertical="center"/>
      <protection/>
    </xf>
    <xf numFmtId="0" fontId="17" fillId="62" borderId="64" xfId="46" applyFont="1" applyFill="1" applyBorder="1" applyAlignment="1">
      <alignment horizontal="left" vertical="center"/>
      <protection/>
    </xf>
    <xf numFmtId="0" fontId="8" fillId="0" borderId="74" xfId="46" applyFont="1" applyFill="1" applyBorder="1" applyAlignment="1">
      <alignment horizontal="center"/>
      <protection/>
    </xf>
    <xf numFmtId="0" fontId="48" fillId="0" borderId="69" xfId="46" applyFont="1" applyFill="1" applyBorder="1" applyAlignment="1">
      <alignment horizontal="left" vertical="center"/>
      <protection/>
    </xf>
    <xf numFmtId="0" fontId="10" fillId="0" borderId="75" xfId="46" applyFont="1" applyFill="1" applyBorder="1" applyAlignment="1">
      <alignment horizontal="center" vertical="center"/>
      <protection/>
    </xf>
    <xf numFmtId="0" fontId="11" fillId="0" borderId="69" xfId="46" applyFont="1" applyFill="1" applyBorder="1" applyAlignment="1">
      <alignment horizontal="center" vertical="center"/>
      <protection/>
    </xf>
    <xf numFmtId="0" fontId="17" fillId="62" borderId="75" xfId="46" applyFont="1" applyFill="1" applyBorder="1" applyAlignment="1">
      <alignment horizontal="left" vertical="center"/>
      <protection/>
    </xf>
    <xf numFmtId="0" fontId="14" fillId="0" borderId="71" xfId="46" applyFont="1" applyFill="1" applyBorder="1" applyAlignment="1">
      <alignment horizontal="center" vertical="center"/>
      <protection/>
    </xf>
    <xf numFmtId="0" fontId="14" fillId="0" borderId="76" xfId="46" applyFont="1" applyFill="1" applyBorder="1" applyAlignment="1">
      <alignment horizontal="center" vertical="center"/>
      <protection/>
    </xf>
    <xf numFmtId="0" fontId="15" fillId="65" borderId="65" xfId="46" applyFont="1" applyFill="1" applyBorder="1" applyAlignment="1">
      <alignment horizontal="center" vertical="center"/>
      <protection/>
    </xf>
    <xf numFmtId="1" fontId="12" fillId="0" borderId="72" xfId="46" applyNumberFormat="1" applyFont="1" applyFill="1" applyBorder="1" applyAlignment="1">
      <alignment horizontal="center" vertical="center"/>
      <protection/>
    </xf>
    <xf numFmtId="164" fontId="47" fillId="0" borderId="72" xfId="46" applyNumberFormat="1" applyFont="1" applyFill="1" applyBorder="1" applyAlignment="1">
      <alignment horizontal="center" vertical="center"/>
      <protection/>
    </xf>
    <xf numFmtId="0" fontId="49" fillId="0" borderId="0" xfId="46" applyFont="1">
      <alignment/>
      <protection/>
    </xf>
    <xf numFmtId="0" fontId="50" fillId="0" borderId="0" xfId="46" applyFont="1">
      <alignment/>
      <protection/>
    </xf>
    <xf numFmtId="0" fontId="14" fillId="0" borderId="77" xfId="46" applyFont="1" applyFill="1" applyBorder="1" applyAlignment="1">
      <alignment horizontal="center" vertical="center"/>
      <protection/>
    </xf>
    <xf numFmtId="0" fontId="4" fillId="0" borderId="43" xfId="46" applyFont="1" applyFill="1" applyBorder="1" applyAlignment="1">
      <alignment horizontal="center" vertical="center"/>
      <protection/>
    </xf>
    <xf numFmtId="0" fontId="6" fillId="64" borderId="44" xfId="46" applyFont="1" applyFill="1" applyBorder="1" applyAlignment="1">
      <alignment horizontal="center" vertical="center"/>
      <protection/>
    </xf>
    <xf numFmtId="0" fontId="6" fillId="64" borderId="45" xfId="46" applyFont="1" applyFill="1" applyBorder="1" applyAlignment="1">
      <alignment horizontal="center" vertical="center"/>
      <protection/>
    </xf>
    <xf numFmtId="0" fontId="8" fillId="0" borderId="78" xfId="46" applyFont="1" applyFill="1" applyBorder="1" applyAlignment="1">
      <alignment horizontal="center"/>
      <protection/>
    </xf>
    <xf numFmtId="0" fontId="9" fillId="0" borderId="49" xfId="46" applyFont="1" applyFill="1" applyBorder="1" applyAlignment="1">
      <alignment horizontal="left" vertical="center"/>
      <protection/>
    </xf>
    <xf numFmtId="0" fontId="10" fillId="0" borderId="50" xfId="46" applyFont="1" applyFill="1" applyBorder="1" applyAlignment="1">
      <alignment horizontal="center" vertical="center"/>
      <protection/>
    </xf>
    <xf numFmtId="0" fontId="11" fillId="0" borderId="51" xfId="46" applyFont="1" applyFill="1" applyBorder="1" applyAlignment="1">
      <alignment horizontal="center" vertical="center"/>
      <protection/>
    </xf>
    <xf numFmtId="164" fontId="7" fillId="65" borderId="50" xfId="46" applyNumberFormat="1" applyFont="1" applyFill="1" applyBorder="1" applyAlignment="1">
      <alignment horizontal="center"/>
      <protection/>
    </xf>
    <xf numFmtId="0" fontId="14" fillId="62" borderId="60" xfId="46" applyFont="1" applyFill="1" applyBorder="1" applyAlignment="1">
      <alignment horizontal="center" vertical="center"/>
      <protection/>
    </xf>
    <xf numFmtId="164" fontId="46" fillId="0" borderId="66" xfId="46" applyNumberFormat="1" applyFont="1" applyFill="1" applyBorder="1" applyAlignment="1">
      <alignment horizontal="center" vertical="center"/>
      <protection/>
    </xf>
    <xf numFmtId="0" fontId="16" fillId="0" borderId="49" xfId="46" applyFont="1" applyFill="1" applyBorder="1" applyAlignment="1">
      <alignment horizontal="left" vertical="center"/>
      <protection/>
    </xf>
    <xf numFmtId="0" fontId="11" fillId="0" borderId="50" xfId="46" applyFont="1" applyFill="1" applyBorder="1" applyAlignment="1">
      <alignment horizontal="center" vertical="center"/>
      <protection/>
    </xf>
    <xf numFmtId="0" fontId="6" fillId="65" borderId="50" xfId="46" applyFont="1" applyFill="1" applyBorder="1" applyAlignment="1">
      <alignment horizontal="center" vertical="center"/>
      <protection/>
    </xf>
    <xf numFmtId="0" fontId="9" fillId="0" borderId="49" xfId="47" applyFont="1" applyFill="1" applyBorder="1" applyAlignment="1">
      <alignment horizontal="left" vertical="center"/>
      <protection/>
    </xf>
    <xf numFmtId="0" fontId="10" fillId="0" borderId="50" xfId="47" applyFont="1" applyFill="1" applyBorder="1" applyAlignment="1">
      <alignment horizontal="center" vertical="center"/>
      <protection/>
    </xf>
    <xf numFmtId="0" fontId="9" fillId="0" borderId="56" xfId="47" applyFont="1" applyFill="1" applyBorder="1" applyAlignment="1">
      <alignment horizontal="left" vertical="center"/>
      <protection/>
    </xf>
    <xf numFmtId="0" fontId="10" fillId="0" borderId="57" xfId="47" applyFont="1" applyFill="1" applyBorder="1" applyAlignment="1">
      <alignment horizontal="center" vertical="center"/>
      <protection/>
    </xf>
    <xf numFmtId="165" fontId="7" fillId="65" borderId="57" xfId="46" applyNumberFormat="1" applyFont="1" applyFill="1" applyBorder="1" applyAlignment="1">
      <alignment horizontal="center"/>
      <protection/>
    </xf>
    <xf numFmtId="0" fontId="14" fillId="62" borderId="49" xfId="46" applyFont="1" applyFill="1" applyBorder="1" applyAlignment="1">
      <alignment horizontal="center" vertical="center"/>
      <protection/>
    </xf>
    <xf numFmtId="1" fontId="6" fillId="61" borderId="57" xfId="46" applyNumberFormat="1" applyFont="1" applyFill="1" applyBorder="1" applyAlignment="1">
      <alignment horizontal="center"/>
      <protection/>
    </xf>
    <xf numFmtId="0" fontId="16" fillId="0" borderId="56" xfId="46" applyFont="1" applyFill="1" applyBorder="1" applyAlignment="1">
      <alignment horizontal="left" vertical="center"/>
      <protection/>
    </xf>
    <xf numFmtId="0" fontId="11" fillId="0" borderId="57" xfId="46" applyFont="1" applyFill="1" applyBorder="1" applyAlignment="1">
      <alignment horizontal="center" vertical="center"/>
      <protection/>
    </xf>
    <xf numFmtId="0" fontId="11" fillId="0" borderId="58" xfId="46" applyFont="1" applyFill="1" applyBorder="1" applyAlignment="1">
      <alignment horizontal="center" vertical="center"/>
      <protection/>
    </xf>
    <xf numFmtId="164" fontId="7" fillId="65" borderId="57" xfId="46" applyNumberFormat="1" applyFont="1" applyFill="1" applyBorder="1" applyAlignment="1">
      <alignment horizontal="center"/>
      <protection/>
    </xf>
    <xf numFmtId="0" fontId="6" fillId="65" borderId="57" xfId="46" applyFont="1" applyFill="1" applyBorder="1" applyAlignment="1">
      <alignment horizontal="center" vertical="center"/>
      <protection/>
    </xf>
    <xf numFmtId="165" fontId="7" fillId="65" borderId="50" xfId="46" applyNumberFormat="1" applyFont="1" applyFill="1" applyBorder="1" applyAlignment="1">
      <alignment horizontal="center"/>
      <protection/>
    </xf>
    <xf numFmtId="0" fontId="9" fillId="0" borderId="60" xfId="46" applyFont="1" applyFill="1" applyBorder="1" applyAlignment="1">
      <alignment horizontal="left" vertical="center"/>
      <protection/>
    </xf>
    <xf numFmtId="0" fontId="10" fillId="0" borderId="62" xfId="46" applyFont="1" applyFill="1" applyBorder="1" applyAlignment="1">
      <alignment horizontal="center" vertical="center"/>
      <protection/>
    </xf>
    <xf numFmtId="0" fontId="11" fillId="0" borderId="61" xfId="46" applyFont="1" applyFill="1" applyBorder="1" applyAlignment="1">
      <alignment horizontal="center" vertical="center"/>
      <protection/>
    </xf>
    <xf numFmtId="164" fontId="7" fillId="65" borderId="62" xfId="46" applyNumberFormat="1" applyFont="1" applyFill="1" applyBorder="1" applyAlignment="1">
      <alignment horizontal="center"/>
      <protection/>
    </xf>
    <xf numFmtId="0" fontId="6" fillId="65" borderId="62" xfId="46" applyFont="1" applyFill="1" applyBorder="1" applyAlignment="1">
      <alignment horizontal="center" vertical="center"/>
      <protection/>
    </xf>
    <xf numFmtId="1" fontId="12" fillId="61" borderId="57" xfId="47" applyNumberFormat="1" applyFont="1" applyFill="1" applyBorder="1" applyAlignment="1">
      <alignment horizontal="center" vertical="center"/>
      <protection/>
    </xf>
    <xf numFmtId="0" fontId="9" fillId="0" borderId="56" xfId="46" applyFont="1" applyFill="1" applyBorder="1" applyAlignment="1">
      <alignment horizontal="left" vertical="center"/>
      <protection/>
    </xf>
    <xf numFmtId="0" fontId="10" fillId="0" borderId="57" xfId="46" applyFont="1" applyFill="1" applyBorder="1" applyAlignment="1">
      <alignment horizontal="center" vertical="center"/>
      <protection/>
    </xf>
    <xf numFmtId="49" fontId="7" fillId="65" borderId="57" xfId="46" applyNumberFormat="1" applyFont="1" applyFill="1" applyBorder="1" applyAlignment="1">
      <alignment horizontal="center"/>
      <protection/>
    </xf>
    <xf numFmtId="49" fontId="7" fillId="65" borderId="50" xfId="46" applyNumberFormat="1" applyFont="1" applyFill="1" applyBorder="1" applyAlignment="1">
      <alignment horizontal="center"/>
      <protection/>
    </xf>
    <xf numFmtId="0" fontId="11" fillId="0" borderId="49" xfId="46" applyFont="1" applyFill="1" applyBorder="1" applyAlignment="1">
      <alignment horizontal="left"/>
      <protection/>
    </xf>
    <xf numFmtId="0" fontId="11" fillId="0" borderId="56" xfId="46" applyFont="1" applyFill="1" applyBorder="1" applyAlignment="1">
      <alignment horizontal="left"/>
      <protection/>
    </xf>
    <xf numFmtId="0" fontId="9" fillId="0" borderId="56" xfId="47" applyFont="1" applyFill="1" applyBorder="1" applyAlignment="1">
      <alignment horizontal="left"/>
      <protection/>
    </xf>
    <xf numFmtId="0" fontId="9" fillId="0" borderId="79" xfId="46" applyFont="1" applyFill="1" applyBorder="1" applyAlignment="1">
      <alignment horizontal="left" vertical="center"/>
      <protection/>
    </xf>
    <xf numFmtId="0" fontId="10" fillId="0" borderId="65" xfId="46" applyFont="1" applyFill="1" applyBorder="1" applyAlignment="1">
      <alignment horizontal="center" vertical="center"/>
      <protection/>
    </xf>
    <xf numFmtId="0" fontId="11" fillId="0" borderId="80" xfId="46" applyFont="1" applyFill="1" applyBorder="1" applyAlignment="1">
      <alignment horizontal="center" vertical="center"/>
      <protection/>
    </xf>
    <xf numFmtId="49" fontId="7" fillId="65" borderId="65" xfId="46" applyNumberFormat="1" applyFont="1" applyFill="1" applyBorder="1" applyAlignment="1">
      <alignment horizontal="center"/>
      <protection/>
    </xf>
    <xf numFmtId="0" fontId="14" fillId="62" borderId="70" xfId="46" applyFont="1" applyFill="1" applyBorder="1" applyAlignment="1">
      <alignment horizontal="center" vertical="center"/>
      <protection/>
    </xf>
    <xf numFmtId="0" fontId="6" fillId="65" borderId="65" xfId="46" applyFont="1" applyFill="1" applyBorder="1" applyAlignment="1">
      <alignment horizontal="center" vertical="center"/>
      <protection/>
    </xf>
    <xf numFmtId="1" fontId="12" fillId="61" borderId="65" xfId="47" applyNumberFormat="1" applyFont="1" applyFill="1" applyBorder="1" applyAlignment="1">
      <alignment horizontal="center" vertical="center"/>
      <protection/>
    </xf>
    <xf numFmtId="0" fontId="3" fillId="58" borderId="45" xfId="46" applyFont="1" applyFill="1" applyBorder="1" applyAlignment="1">
      <alignment horizontal="center" vertical="center"/>
      <protection/>
    </xf>
    <xf numFmtId="0" fontId="7" fillId="58" borderId="44" xfId="46" applyFont="1" applyFill="1" applyBorder="1" applyAlignment="1">
      <alignment horizontal="center" vertical="center"/>
      <protection/>
    </xf>
    <xf numFmtId="0" fontId="8" fillId="58" borderId="47" xfId="46" applyFont="1" applyFill="1" applyBorder="1" applyAlignment="1">
      <alignment horizontal="center" vertical="center"/>
      <protection/>
    </xf>
    <xf numFmtId="164" fontId="13" fillId="58" borderId="62" xfId="46" applyNumberFormat="1" applyFont="1" applyFill="1" applyBorder="1" applyAlignment="1">
      <alignment horizontal="center"/>
      <protection/>
    </xf>
    <xf numFmtId="0" fontId="14" fillId="0" borderId="60" xfId="46" applyFont="1" applyFill="1" applyBorder="1" applyAlignment="1">
      <alignment horizontal="center" vertical="center"/>
      <protection/>
    </xf>
    <xf numFmtId="1" fontId="14" fillId="0" borderId="50" xfId="46" applyNumberFormat="1" applyFont="1" applyFill="1" applyBorder="1" applyAlignment="1">
      <alignment horizontal="center" vertical="center"/>
      <protection/>
    </xf>
    <xf numFmtId="164" fontId="8" fillId="0" borderId="66" xfId="46" applyNumberFormat="1" applyFont="1" applyFill="1" applyBorder="1" applyAlignment="1">
      <alignment horizontal="center" vertical="center"/>
      <protection/>
    </xf>
    <xf numFmtId="164" fontId="13" fillId="58" borderId="50" xfId="46" applyNumberFormat="1" applyFont="1" applyFill="1" applyBorder="1" applyAlignment="1">
      <alignment horizontal="center"/>
      <protection/>
    </xf>
    <xf numFmtId="164" fontId="8" fillId="0" borderId="55" xfId="46" applyNumberFormat="1" applyFont="1" applyFill="1" applyBorder="1" applyAlignment="1">
      <alignment horizontal="center" vertical="center"/>
      <protection/>
    </xf>
    <xf numFmtId="164" fontId="13" fillId="58" borderId="57" xfId="46" applyNumberFormat="1" applyFont="1" applyFill="1" applyBorder="1" applyAlignment="1">
      <alignment horizontal="center"/>
      <protection/>
    </xf>
    <xf numFmtId="165" fontId="13" fillId="58" borderId="50" xfId="46" applyNumberFormat="1" applyFont="1" applyFill="1" applyBorder="1" applyAlignment="1">
      <alignment horizontal="center"/>
      <protection/>
    </xf>
    <xf numFmtId="1" fontId="14" fillId="0" borderId="57" xfId="46" applyNumberFormat="1" applyFont="1" applyFill="1" applyBorder="1" applyAlignment="1">
      <alignment horizontal="center" vertical="center"/>
      <protection/>
    </xf>
    <xf numFmtId="1" fontId="3" fillId="0" borderId="57" xfId="46" applyNumberFormat="1" applyFont="1" applyFill="1" applyBorder="1" applyAlignment="1">
      <alignment horizontal="center"/>
      <protection/>
    </xf>
    <xf numFmtId="1" fontId="3" fillId="0" borderId="57" xfId="46" applyNumberFormat="1" applyFont="1" applyFill="1" applyBorder="1" applyAlignment="1">
      <alignment horizontal="center" vertical="center"/>
      <protection/>
    </xf>
    <xf numFmtId="1" fontId="14" fillId="0" borderId="57" xfId="47" applyNumberFormat="1" applyFont="1" applyFill="1" applyBorder="1" applyAlignment="1">
      <alignment horizontal="center" vertical="center"/>
      <protection/>
    </xf>
    <xf numFmtId="0" fontId="10" fillId="0" borderId="59" xfId="46" applyFont="1" applyFill="1" applyBorder="1" applyAlignment="1">
      <alignment horizontal="center" vertical="center"/>
      <protection/>
    </xf>
    <xf numFmtId="164" fontId="12" fillId="58" borderId="49" xfId="47" applyNumberFormat="1" applyFont="1" applyFill="1" applyBorder="1" applyAlignment="1">
      <alignment horizontal="left" vertical="center"/>
      <protection/>
    </xf>
    <xf numFmtId="49" fontId="13" fillId="58" borderId="50" xfId="46" applyNumberFormat="1" applyFont="1" applyFill="1" applyBorder="1" applyAlignment="1">
      <alignment horizontal="center"/>
      <protection/>
    </xf>
    <xf numFmtId="0" fontId="4" fillId="0" borderId="32" xfId="46" applyFont="1" applyFill="1" applyBorder="1" applyAlignment="1">
      <alignment horizontal="left"/>
      <protection/>
    </xf>
    <xf numFmtId="0" fontId="11" fillId="0" borderId="81" xfId="46" applyFont="1" applyFill="1" applyBorder="1" applyAlignment="1">
      <alignment horizontal="center" vertical="center"/>
      <protection/>
    </xf>
    <xf numFmtId="49" fontId="13" fillId="58" borderId="57" xfId="46" applyNumberFormat="1" applyFont="1" applyFill="1" applyBorder="1" applyAlignment="1">
      <alignment horizontal="center"/>
      <protection/>
    </xf>
    <xf numFmtId="0" fontId="48" fillId="0" borderId="49" xfId="47" applyFont="1" applyFill="1" applyBorder="1" applyAlignment="1">
      <alignment horizontal="left" vertical="center"/>
      <protection/>
    </xf>
    <xf numFmtId="0" fontId="10" fillId="0" borderId="64" xfId="47" applyFont="1" applyFill="1" applyBorder="1" applyAlignment="1">
      <alignment horizontal="center" vertical="center"/>
      <protection/>
    </xf>
    <xf numFmtId="0" fontId="48" fillId="0" borderId="52" xfId="47" applyFont="1" applyFill="1" applyBorder="1" applyAlignment="1">
      <alignment horizontal="left"/>
      <protection/>
    </xf>
    <xf numFmtId="49" fontId="13" fillId="58" borderId="65" xfId="46" applyNumberFormat="1" applyFont="1" applyFill="1" applyBorder="1" applyAlignment="1">
      <alignment horizontal="center"/>
      <protection/>
    </xf>
    <xf numFmtId="1" fontId="3" fillId="0" borderId="50" xfId="46" applyNumberFormat="1" applyFont="1" applyFill="1" applyBorder="1" applyAlignment="1">
      <alignment horizontal="center" vertical="center"/>
      <protection/>
    </xf>
    <xf numFmtId="0" fontId="4" fillId="0" borderId="59" xfId="46" applyFont="1" applyFill="1" applyBorder="1" applyAlignment="1">
      <alignment horizontal="left" vertical="center"/>
      <protection/>
    </xf>
    <xf numFmtId="0" fontId="40" fillId="62" borderId="56" xfId="46" applyFont="1" applyFill="1" applyBorder="1" applyAlignment="1">
      <alignment horizontal="left" vertical="center"/>
      <protection/>
    </xf>
    <xf numFmtId="0" fontId="48" fillId="0" borderId="70" xfId="46" applyFont="1" applyFill="1" applyBorder="1" applyAlignment="1">
      <alignment horizontal="left" vertical="center"/>
      <protection/>
    </xf>
    <xf numFmtId="1" fontId="14" fillId="0" borderId="82" xfId="46" applyNumberFormat="1" applyFont="1" applyFill="1" applyBorder="1" applyAlignment="1">
      <alignment horizontal="center" vertical="center"/>
      <protection/>
    </xf>
    <xf numFmtId="164" fontId="8" fillId="0" borderId="72" xfId="46" applyNumberFormat="1" applyFont="1" applyFill="1" applyBorder="1" applyAlignment="1">
      <alignment horizontal="center" vertical="center"/>
      <protection/>
    </xf>
    <xf numFmtId="0" fontId="6" fillId="10" borderId="10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51" fillId="1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left" vertical="center"/>
    </xf>
    <xf numFmtId="164" fontId="13" fillId="10" borderId="13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20" fontId="51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8" fillId="0" borderId="29" xfId="47" applyFont="1" applyFill="1" applyBorder="1" applyAlignment="1">
      <alignment horizontal="left" vertical="center"/>
      <protection/>
    </xf>
    <xf numFmtId="0" fontId="10" fillId="0" borderId="29" xfId="47" applyFont="1" applyFill="1" applyBorder="1" applyAlignment="1">
      <alignment horizontal="center" vertical="center"/>
      <protection/>
    </xf>
    <xf numFmtId="164" fontId="12" fillId="10" borderId="28" xfId="47" applyNumberFormat="1" applyFont="1" applyFill="1" applyBorder="1" applyAlignment="1">
      <alignment horizontal="left" vertical="center"/>
      <protection/>
    </xf>
    <xf numFmtId="20" fontId="13" fillId="10" borderId="84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48" fillId="0" borderId="17" xfId="47" applyFont="1" applyFill="1" applyBorder="1" applyAlignment="1">
      <alignment horizontal="left" vertical="center"/>
      <protection/>
    </xf>
    <xf numFmtId="165" fontId="13" fillId="10" borderId="84" xfId="0" applyNumberFormat="1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left" vertical="center"/>
    </xf>
    <xf numFmtId="0" fontId="17" fillId="36" borderId="49" xfId="0" applyFont="1" applyFill="1" applyBorder="1" applyAlignment="1">
      <alignment horizontal="left" vertical="center"/>
    </xf>
    <xf numFmtId="49" fontId="13" fillId="10" borderId="8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8" fillId="0" borderId="33" xfId="0" applyFont="1" applyFill="1" applyBorder="1" applyAlignment="1">
      <alignment horizontal="left" vertical="center"/>
    </xf>
    <xf numFmtId="0" fontId="48" fillId="0" borderId="17" xfId="47" applyFont="1" applyFill="1" applyBorder="1" applyAlignment="1">
      <alignment horizontal="left"/>
      <protection/>
    </xf>
    <xf numFmtId="0" fontId="48" fillId="0" borderId="18" xfId="47" applyFont="1" applyFill="1" applyBorder="1" applyAlignment="1">
      <alignment horizontal="left" vertical="center"/>
      <protection/>
    </xf>
    <xf numFmtId="0" fontId="10" fillId="0" borderId="31" xfId="47" applyFont="1" applyFill="1" applyBorder="1" applyAlignment="1">
      <alignment horizontal="center" vertical="center"/>
      <protection/>
    </xf>
    <xf numFmtId="0" fontId="48" fillId="0" borderId="18" xfId="0" applyFont="1" applyFill="1" applyBorder="1" applyAlignment="1">
      <alignment horizontal="left" vertical="center"/>
    </xf>
    <xf numFmtId="0" fontId="10" fillId="0" borderId="18" xfId="47" applyFont="1" applyFill="1" applyBorder="1" applyAlignment="1">
      <alignment horizontal="center" vertical="center"/>
      <protection/>
    </xf>
    <xf numFmtId="0" fontId="98" fillId="0" borderId="31" xfId="0" applyFont="1" applyFill="1" applyBorder="1" applyAlignment="1">
      <alignment/>
    </xf>
    <xf numFmtId="0" fontId="13" fillId="10" borderId="1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49" fontId="5" fillId="10" borderId="19" xfId="0" applyNumberFormat="1" applyFont="1" applyFill="1" applyBorder="1" applyAlignment="1">
      <alignment horizontal="center"/>
    </xf>
    <xf numFmtId="49" fontId="5" fillId="10" borderId="25" xfId="0" applyNumberFormat="1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48" fillId="0" borderId="8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7" fillId="66" borderId="87" xfId="0" applyFont="1" applyFill="1" applyBorder="1" applyAlignment="1">
      <alignment horizontal="left" vertical="center"/>
    </xf>
    <xf numFmtId="164" fontId="7" fillId="10" borderId="8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20" fontId="51" fillId="0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5" fillId="4" borderId="8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46" fillId="10" borderId="15" xfId="0" applyFont="1" applyFill="1" applyBorder="1" applyAlignment="1">
      <alignment horizontal="center" vertical="center"/>
    </xf>
    <xf numFmtId="164" fontId="15" fillId="4" borderId="19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" fontId="12" fillId="0" borderId="89" xfId="0" applyNumberFormat="1" applyFont="1" applyFill="1" applyBorder="1" applyAlignment="1">
      <alignment horizontal="center" vertical="center"/>
    </xf>
    <xf numFmtId="20" fontId="46" fillId="0" borderId="21" xfId="0" applyNumberFormat="1" applyFont="1" applyFill="1" applyBorder="1" applyAlignment="1">
      <alignment horizontal="center" vertical="center"/>
    </xf>
    <xf numFmtId="1" fontId="98" fillId="67" borderId="89" xfId="0" applyNumberFormat="1" applyFont="1" applyFill="1" applyBorder="1" applyAlignment="1">
      <alignment horizontal="center"/>
    </xf>
    <xf numFmtId="20" fontId="15" fillId="4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1" fontId="98" fillId="37" borderId="89" xfId="0" applyNumberFormat="1" applyFont="1" applyFill="1" applyBorder="1" applyAlignment="1">
      <alignment horizontal="center"/>
    </xf>
    <xf numFmtId="164" fontId="15" fillId="4" borderId="84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 vertical="center"/>
    </xf>
    <xf numFmtId="1" fontId="12" fillId="0" borderId="90" xfId="0" applyNumberFormat="1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1" fontId="12" fillId="37" borderId="90" xfId="0" applyNumberFormat="1" applyFont="1" applyFill="1" applyBorder="1" applyAlignment="1">
      <alignment horizontal="center" vertical="center"/>
    </xf>
    <xf numFmtId="165" fontId="15" fillId="4" borderId="19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left" vertical="center"/>
    </xf>
    <xf numFmtId="1" fontId="12" fillId="0" borderId="90" xfId="47" applyNumberFormat="1" applyFont="1" applyFill="1" applyBorder="1" applyAlignment="1">
      <alignment horizontal="center" vertical="center"/>
      <protection/>
    </xf>
    <xf numFmtId="1" fontId="98" fillId="67" borderId="90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vertical="center"/>
    </xf>
    <xf numFmtId="1" fontId="6" fillId="67" borderId="90" xfId="0" applyNumberFormat="1" applyFont="1" applyFill="1" applyBorder="1" applyAlignment="1">
      <alignment horizontal="center" vertical="center"/>
    </xf>
    <xf numFmtId="20" fontId="15" fillId="4" borderId="84" xfId="0" applyNumberFormat="1" applyFont="1" applyFill="1" applyBorder="1" applyAlignment="1">
      <alignment horizontal="center"/>
    </xf>
    <xf numFmtId="1" fontId="12" fillId="0" borderId="89" xfId="47" applyNumberFormat="1" applyFont="1" applyFill="1" applyBorder="1" applyAlignment="1">
      <alignment horizontal="center" vertical="center"/>
      <protection/>
    </xf>
    <xf numFmtId="1" fontId="6" fillId="67" borderId="89" xfId="0" applyNumberFormat="1" applyFont="1" applyFill="1" applyBorder="1" applyAlignment="1">
      <alignment horizontal="center" vertical="center"/>
    </xf>
    <xf numFmtId="165" fontId="15" fillId="4" borderId="84" xfId="0" applyNumberFormat="1" applyFont="1" applyFill="1" applyBorder="1" applyAlignment="1">
      <alignment horizontal="center"/>
    </xf>
    <xf numFmtId="49" fontId="15" fillId="4" borderId="19" xfId="0" applyNumberFormat="1" applyFont="1" applyFill="1" applyBorder="1" applyAlignment="1">
      <alignment horizontal="center"/>
    </xf>
    <xf numFmtId="49" fontId="7" fillId="4" borderId="19" xfId="0" applyNumberFormat="1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center" vertical="center"/>
    </xf>
    <xf numFmtId="0" fontId="9" fillId="0" borderId="17" xfId="47" applyFont="1" applyFill="1" applyBorder="1" applyAlignment="1">
      <alignment horizontal="left"/>
      <protection/>
    </xf>
    <xf numFmtId="0" fontId="6" fillId="10" borderId="2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1" fontId="6" fillId="0" borderId="89" xfId="0" applyNumberFormat="1" applyFont="1" applyFill="1" applyBorder="1" applyAlignment="1">
      <alignment horizontal="center" vertical="center"/>
    </xf>
    <xf numFmtId="0" fontId="9" fillId="0" borderId="85" xfId="47" applyFont="1" applyFill="1" applyBorder="1" applyAlignment="1">
      <alignment horizontal="left" vertical="center"/>
      <protection/>
    </xf>
    <xf numFmtId="0" fontId="10" fillId="0" borderId="24" xfId="47" applyFont="1" applyFill="1" applyBorder="1" applyAlignment="1">
      <alignment horizontal="center" vertical="center"/>
      <protection/>
    </xf>
    <xf numFmtId="164" fontId="12" fillId="0" borderId="87" xfId="47" applyNumberFormat="1" applyFont="1" applyFill="1" applyBorder="1" applyAlignment="1">
      <alignment horizontal="left" vertical="center"/>
      <protection/>
    </xf>
    <xf numFmtId="20" fontId="15" fillId="4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6" fillId="50" borderId="25" xfId="0" applyFont="1" applyFill="1" applyBorder="1" applyAlignment="1">
      <alignment horizontal="center" vertical="center"/>
    </xf>
    <xf numFmtId="1" fontId="12" fillId="0" borderId="91" xfId="0" applyNumberFormat="1" applyFont="1" applyFill="1" applyBorder="1" applyAlignment="1">
      <alignment horizontal="center" vertical="center"/>
    </xf>
    <xf numFmtId="20" fontId="46" fillId="0" borderId="27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83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/>
    </xf>
    <xf numFmtId="0" fontId="48" fillId="0" borderId="17" xfId="47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107" fillId="0" borderId="18" xfId="0" applyFont="1" applyFill="1" applyBorder="1" applyAlignment="1">
      <alignment/>
    </xf>
    <xf numFmtId="164" fontId="13" fillId="10" borderId="17" xfId="0" applyNumberFormat="1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" fontId="107" fillId="0" borderId="89" xfId="0" applyNumberFormat="1" applyFont="1" applyFill="1" applyBorder="1" applyAlignment="1">
      <alignment horizontal="center"/>
    </xf>
    <xf numFmtId="164" fontId="48" fillId="0" borderId="18" xfId="0" applyNumberFormat="1" applyFont="1" applyFill="1" applyBorder="1" applyAlignment="1">
      <alignment horizontal="left" vertical="center"/>
    </xf>
    <xf numFmtId="20" fontId="13" fillId="10" borderId="17" xfId="0" applyNumberFormat="1" applyFont="1" applyFill="1" applyBorder="1" applyAlignment="1">
      <alignment horizontal="center"/>
    </xf>
    <xf numFmtId="1" fontId="48" fillId="0" borderId="89" xfId="0" applyNumberFormat="1" applyFont="1" applyFill="1" applyBorder="1" applyAlignment="1">
      <alignment horizontal="center" vertical="center"/>
    </xf>
    <xf numFmtId="0" fontId="52" fillId="68" borderId="18" xfId="0" applyFont="1" applyFill="1" applyBorder="1" applyAlignment="1">
      <alignment horizontal="left" vertical="center"/>
    </xf>
    <xf numFmtId="0" fontId="52" fillId="69" borderId="18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8" fillId="0" borderId="29" xfId="47" applyFont="1" applyFill="1" applyBorder="1" applyAlignment="1">
      <alignment horizontal="center" vertical="center"/>
      <protection/>
    </xf>
    <xf numFmtId="164" fontId="48" fillId="0" borderId="28" xfId="0" applyNumberFormat="1" applyFont="1" applyFill="1" applyBorder="1" applyAlignment="1">
      <alignment horizontal="left" vertical="center"/>
    </xf>
    <xf numFmtId="20" fontId="13" fillId="10" borderId="29" xfId="0" applyNumberFormat="1" applyFont="1" applyFill="1" applyBorder="1" applyAlignment="1">
      <alignment horizontal="center"/>
    </xf>
    <xf numFmtId="0" fontId="48" fillId="37" borderId="29" xfId="0" applyFont="1" applyFill="1" applyBorder="1" applyAlignment="1">
      <alignment horizontal="center" vertical="center"/>
    </xf>
    <xf numFmtId="1" fontId="48" fillId="0" borderId="90" xfId="0" applyNumberFormat="1" applyFont="1" applyFill="1" applyBorder="1" applyAlignment="1">
      <alignment horizontal="center" vertical="center"/>
    </xf>
    <xf numFmtId="164" fontId="48" fillId="10" borderId="18" xfId="47" applyNumberFormat="1" applyFont="1" applyFill="1" applyBorder="1" applyAlignment="1">
      <alignment horizontal="left" vertical="center"/>
      <protection/>
    </xf>
    <xf numFmtId="0" fontId="48" fillId="37" borderId="17" xfId="0" applyFont="1" applyFill="1" applyBorder="1" applyAlignment="1">
      <alignment horizontal="center" vertical="center"/>
    </xf>
    <xf numFmtId="1" fontId="107" fillId="0" borderId="90" xfId="0" applyNumberFormat="1" applyFont="1" applyFill="1" applyBorder="1" applyAlignment="1">
      <alignment horizontal="center"/>
    </xf>
    <xf numFmtId="0" fontId="52" fillId="70" borderId="28" xfId="0" applyFont="1" applyFill="1" applyBorder="1" applyAlignment="1">
      <alignment horizontal="left" vertical="center"/>
    </xf>
    <xf numFmtId="0" fontId="48" fillId="0" borderId="3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48" fillId="0" borderId="28" xfId="47" applyNumberFormat="1" applyFont="1" applyFill="1" applyBorder="1" applyAlignment="1">
      <alignment horizontal="left" vertical="center"/>
      <protection/>
    </xf>
    <xf numFmtId="0" fontId="4" fillId="33" borderId="17" xfId="0" applyFont="1" applyFill="1" applyBorder="1" applyAlignment="1">
      <alignment horizontal="center" vertical="center"/>
    </xf>
    <xf numFmtId="1" fontId="48" fillId="0" borderId="90" xfId="47" applyNumberFormat="1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52" fillId="71" borderId="2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8" fillId="0" borderId="32" xfId="0" applyFont="1" applyFill="1" applyBorder="1" applyAlignment="1">
      <alignment horizontal="center" vertical="center"/>
    </xf>
    <xf numFmtId="0" fontId="52" fillId="36" borderId="18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center" vertical="center"/>
    </xf>
    <xf numFmtId="1" fontId="4" fillId="0" borderId="90" xfId="0" applyNumberFormat="1" applyFont="1" applyFill="1" applyBorder="1" applyAlignment="1">
      <alignment horizontal="center" vertical="center"/>
    </xf>
    <xf numFmtId="0" fontId="48" fillId="0" borderId="11" xfId="47" applyFont="1" applyFill="1" applyBorder="1" applyAlignment="1">
      <alignment horizontal="left" vertical="center"/>
      <protection/>
    </xf>
    <xf numFmtId="0" fontId="48" fillId="0" borderId="11" xfId="47" applyFont="1" applyFill="1" applyBorder="1" applyAlignment="1">
      <alignment horizontal="center" vertical="center"/>
      <protection/>
    </xf>
    <xf numFmtId="164" fontId="48" fillId="0" borderId="12" xfId="0" applyNumberFormat="1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center" vertical="center"/>
    </xf>
    <xf numFmtId="164" fontId="48" fillId="0" borderId="18" xfId="47" applyNumberFormat="1" applyFont="1" applyFill="1" applyBorder="1" applyAlignment="1">
      <alignment horizontal="left" vertical="center"/>
      <protection/>
    </xf>
    <xf numFmtId="165" fontId="13" fillId="10" borderId="29" xfId="0" applyNumberFormat="1" applyFont="1" applyFill="1" applyBorder="1" applyAlignment="1">
      <alignment horizontal="center"/>
    </xf>
    <xf numFmtId="0" fontId="4" fillId="10" borderId="28" xfId="0" applyFont="1" applyFill="1" applyBorder="1" applyAlignment="1">
      <alignment horizontal="left" vertical="center"/>
    </xf>
    <xf numFmtId="1" fontId="48" fillId="0" borderId="89" xfId="47" applyNumberFormat="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left" vertical="center"/>
    </xf>
    <xf numFmtId="49" fontId="13" fillId="10" borderId="17" xfId="0" applyNumberFormat="1" applyFont="1" applyFill="1" applyBorder="1" applyAlignment="1">
      <alignment horizontal="center"/>
    </xf>
    <xf numFmtId="1" fontId="4" fillId="0" borderId="89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left" vertical="center"/>
    </xf>
    <xf numFmtId="0" fontId="52" fillId="72" borderId="3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/>
    </xf>
    <xf numFmtId="49" fontId="5" fillId="10" borderId="23" xfId="0" applyNumberFormat="1" applyFont="1" applyFill="1" applyBorder="1" applyAlignment="1">
      <alignment horizontal="center"/>
    </xf>
    <xf numFmtId="0" fontId="48" fillId="37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" fontId="48" fillId="0" borderId="91" xfId="47" applyNumberFormat="1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49" fontId="53" fillId="10" borderId="17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 vertical="center"/>
    </xf>
    <xf numFmtId="0" fontId="5" fillId="10" borderId="83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54" fillId="37" borderId="17" xfId="0" applyFont="1" applyFill="1" applyBorder="1" applyAlignment="1">
      <alignment horizontal="left" vertical="center"/>
    </xf>
    <xf numFmtId="1" fontId="10" fillId="37" borderId="19" xfId="0" applyNumberFormat="1" applyFont="1" applyFill="1" applyBorder="1" applyAlignment="1">
      <alignment horizontal="center" vertical="center"/>
    </xf>
    <xf numFmtId="20" fontId="8" fillId="0" borderId="92" xfId="0" applyNumberFormat="1" applyFont="1" applyFill="1" applyBorder="1" applyAlignment="1">
      <alignment horizontal="center" vertical="center"/>
    </xf>
    <xf numFmtId="0" fontId="54" fillId="37" borderId="17" xfId="47" applyFont="1" applyFill="1" applyBorder="1" applyAlignment="1">
      <alignment horizontal="left" vertical="center"/>
      <protection/>
    </xf>
    <xf numFmtId="1" fontId="108" fillId="37" borderId="19" xfId="0" applyNumberFormat="1" applyFont="1" applyFill="1" applyBorder="1" applyAlignment="1">
      <alignment horizontal="center"/>
    </xf>
    <xf numFmtId="0" fontId="55" fillId="37" borderId="17" xfId="0" applyFont="1" applyFill="1" applyBorder="1" applyAlignment="1">
      <alignment horizontal="left" vertical="center"/>
    </xf>
    <xf numFmtId="1" fontId="10" fillId="37" borderId="19" xfId="47" applyNumberFormat="1" applyFont="1" applyFill="1" applyBorder="1" applyAlignment="1">
      <alignment horizontal="center" vertical="center"/>
      <protection/>
    </xf>
    <xf numFmtId="0" fontId="55" fillId="37" borderId="29" xfId="0" applyFont="1" applyFill="1" applyBorder="1" applyAlignment="1">
      <alignment horizontal="left" vertical="center"/>
    </xf>
    <xf numFmtId="1" fontId="10" fillId="37" borderId="84" xfId="47" applyNumberFormat="1" applyFont="1" applyFill="1" applyBorder="1" applyAlignment="1">
      <alignment horizontal="center" vertical="center"/>
      <protection/>
    </xf>
    <xf numFmtId="0" fontId="54" fillId="37" borderId="29" xfId="0" applyFont="1" applyFill="1" applyBorder="1" applyAlignment="1">
      <alignment horizontal="left" vertical="center"/>
    </xf>
    <xf numFmtId="1" fontId="10" fillId="37" borderId="84" xfId="0" applyNumberFormat="1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9" fillId="73" borderId="28" xfId="0" applyFont="1" applyFill="1" applyBorder="1" applyAlignment="1">
      <alignment horizontal="left" vertical="center"/>
    </xf>
    <xf numFmtId="0" fontId="54" fillId="37" borderId="32" xfId="47" applyFont="1" applyFill="1" applyBorder="1" applyAlignment="1">
      <alignment horizontal="left" vertical="center"/>
      <protection/>
    </xf>
    <xf numFmtId="0" fontId="54" fillId="37" borderId="11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/>
    </xf>
    <xf numFmtId="20" fontId="13" fillId="1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" fontId="10" fillId="37" borderId="13" xfId="47" applyNumberFormat="1" applyFont="1" applyFill="1" applyBorder="1" applyAlignment="1">
      <alignment horizontal="center" vertical="center"/>
      <protection/>
    </xf>
    <xf numFmtId="1" fontId="10" fillId="37" borderId="13" xfId="0" applyNumberFormat="1" applyFont="1" applyFill="1" applyBorder="1" applyAlignment="1">
      <alignment horizontal="center" vertical="center"/>
    </xf>
    <xf numFmtId="1" fontId="11" fillId="37" borderId="19" xfId="0" applyNumberFormat="1" applyFont="1" applyFill="1" applyBorder="1" applyAlignment="1">
      <alignment horizontal="center" vertical="center"/>
    </xf>
    <xf numFmtId="20" fontId="8" fillId="0" borderId="89" xfId="0" applyNumberFormat="1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left"/>
    </xf>
    <xf numFmtId="1" fontId="11" fillId="37" borderId="84" xfId="0" applyNumberFormat="1" applyFont="1" applyFill="1" applyBorder="1" applyAlignment="1">
      <alignment horizontal="center" vertical="center"/>
    </xf>
    <xf numFmtId="0" fontId="54" fillId="37" borderId="17" xfId="47" applyFont="1" applyFill="1" applyBorder="1" applyAlignment="1">
      <alignment horizontal="left"/>
      <protection/>
    </xf>
    <xf numFmtId="0" fontId="54" fillId="37" borderId="33" xfId="0" applyFont="1" applyFill="1" applyBorder="1" applyAlignment="1">
      <alignment horizontal="left" vertical="center"/>
    </xf>
    <xf numFmtId="0" fontId="54" fillId="37" borderId="32" xfId="0" applyFont="1" applyFill="1" applyBorder="1" applyAlignment="1">
      <alignment horizontal="left" vertical="center"/>
    </xf>
    <xf numFmtId="49" fontId="56" fillId="10" borderId="19" xfId="0" applyNumberFormat="1" applyFont="1" applyFill="1" applyBorder="1" applyAlignment="1">
      <alignment horizontal="center"/>
    </xf>
    <xf numFmtId="0" fontId="54" fillId="37" borderId="28" xfId="0" applyFont="1" applyFill="1" applyBorder="1" applyAlignment="1">
      <alignment horizontal="left" vertical="center"/>
    </xf>
    <xf numFmtId="49" fontId="57" fillId="10" borderId="19" xfId="0" applyNumberFormat="1" applyFont="1" applyFill="1" applyBorder="1" applyAlignment="1">
      <alignment horizontal="center"/>
    </xf>
    <xf numFmtId="0" fontId="54" fillId="37" borderId="18" xfId="47" applyFont="1" applyFill="1" applyBorder="1" applyAlignment="1">
      <alignment horizontal="left" vertical="center"/>
      <protection/>
    </xf>
    <xf numFmtId="164" fontId="13" fillId="10" borderId="25" xfId="0" applyNumberFormat="1" applyFont="1" applyFill="1" applyBorder="1" applyAlignment="1">
      <alignment horizontal="center"/>
    </xf>
    <xf numFmtId="0" fontId="54" fillId="0" borderId="0" xfId="47" applyFont="1" applyFill="1" applyBorder="1" applyAlignment="1">
      <alignment horizontal="left" vertical="center"/>
      <protection/>
    </xf>
    <xf numFmtId="0" fontId="55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/>
    </xf>
    <xf numFmtId="20" fontId="4" fillId="0" borderId="17" xfId="0" applyNumberFormat="1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 vertical="center"/>
    </xf>
    <xf numFmtId="0" fontId="54" fillId="37" borderId="29" xfId="47" applyFont="1" applyFill="1" applyBorder="1" applyAlignment="1">
      <alignment horizontal="left" vertical="center"/>
      <protection/>
    </xf>
    <xf numFmtId="164" fontId="4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7" fillId="74" borderId="12" xfId="0" applyFont="1" applyFill="1" applyBorder="1" applyAlignment="1">
      <alignment horizontal="left" vertical="center"/>
    </xf>
    <xf numFmtId="20" fontId="4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64" fontId="12" fillId="37" borderId="18" xfId="47" applyNumberFormat="1" applyFont="1" applyFill="1" applyBorder="1" applyAlignment="1">
      <alignment horizontal="left" vertical="center"/>
      <protection/>
    </xf>
    <xf numFmtId="0" fontId="54" fillId="37" borderId="33" xfId="47" applyFont="1" applyFill="1" applyBorder="1" applyAlignment="1">
      <alignment horizontal="left" vertical="center"/>
      <protection/>
    </xf>
    <xf numFmtId="49" fontId="61" fillId="0" borderId="17" xfId="0" applyNumberFormat="1" applyFont="1" applyFill="1" applyBorder="1" applyAlignment="1">
      <alignment horizontal="center"/>
    </xf>
    <xf numFmtId="0" fontId="54" fillId="37" borderId="9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11" fillId="37" borderId="25" xfId="0" applyNumberFormat="1" applyFont="1" applyFill="1" applyBorder="1" applyAlignment="1">
      <alignment horizontal="center" vertical="center"/>
    </xf>
    <xf numFmtId="20" fontId="8" fillId="0" borderId="91" xfId="0" applyNumberFormat="1" applyFont="1" applyFill="1" applyBorder="1" applyAlignment="1">
      <alignment horizontal="center" vertical="center"/>
    </xf>
    <xf numFmtId="0" fontId="100" fillId="37" borderId="0" xfId="0" applyFont="1" applyFill="1" applyAlignment="1">
      <alignment/>
    </xf>
    <xf numFmtId="0" fontId="105" fillId="0" borderId="0" xfId="0" applyFont="1" applyFill="1" applyAlignment="1">
      <alignment/>
    </xf>
    <xf numFmtId="0" fontId="54" fillId="0" borderId="17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4" fillId="0" borderId="17" xfId="47" applyFont="1" applyFill="1" applyBorder="1" applyAlignment="1">
      <alignment horizontal="left" vertical="center"/>
      <protection/>
    </xf>
    <xf numFmtId="0" fontId="98" fillId="0" borderId="18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164" fontId="12" fillId="10" borderId="18" xfId="47" applyNumberFormat="1" applyFont="1" applyFill="1" applyBorder="1" applyAlignment="1">
      <alignment horizontal="left" vertical="center"/>
      <protection/>
    </xf>
    <xf numFmtId="0" fontId="6" fillId="33" borderId="17" xfId="0" applyFont="1" applyFill="1" applyBorder="1" applyAlignment="1">
      <alignment horizontal="center" vertical="center"/>
    </xf>
    <xf numFmtId="0" fontId="17" fillId="75" borderId="18" xfId="0" applyFont="1" applyFill="1" applyBorder="1" applyAlignment="1">
      <alignment horizontal="left" vertical="center"/>
    </xf>
    <xf numFmtId="0" fontId="17" fillId="76" borderId="18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left" vertical="center"/>
    </xf>
    <xf numFmtId="0" fontId="17" fillId="77" borderId="28" xfId="0" applyFont="1" applyFill="1" applyBorder="1" applyAlignment="1">
      <alignment horizontal="left" vertical="center"/>
    </xf>
    <xf numFmtId="0" fontId="17" fillId="78" borderId="28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4" fillId="0" borderId="32" xfId="47" applyFont="1" applyFill="1" applyBorder="1" applyAlignment="1">
      <alignment horizontal="left" vertical="center"/>
      <protection/>
    </xf>
    <xf numFmtId="0" fontId="54" fillId="0" borderId="18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5" fillId="10" borderId="83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46" fillId="10" borderId="15" xfId="0" applyFont="1" applyFill="1" applyBorder="1" applyAlignment="1">
      <alignment horizontal="center" vertical="center"/>
    </xf>
    <xf numFmtId="164" fontId="13" fillId="79" borderId="17" xfId="0" applyNumberFormat="1" applyFont="1" applyFill="1" applyBorder="1" applyAlignment="1">
      <alignment horizontal="center"/>
    </xf>
    <xf numFmtId="1" fontId="10" fillId="37" borderId="19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1" fontId="10" fillId="37" borderId="19" xfId="47" applyNumberFormat="1" applyFont="1" applyFill="1" applyBorder="1" applyAlignment="1">
      <alignment horizontal="center" vertical="center"/>
      <protection/>
    </xf>
    <xf numFmtId="0" fontId="55" fillId="0" borderId="29" xfId="0" applyFont="1" applyFill="1" applyBorder="1" applyAlignment="1">
      <alignment horizontal="left" vertical="center"/>
    </xf>
    <xf numFmtId="1" fontId="11" fillId="37" borderId="19" xfId="0" applyNumberFormat="1" applyFont="1" applyFill="1" applyBorder="1" applyAlignment="1">
      <alignment horizontal="center" vertical="center"/>
    </xf>
    <xf numFmtId="1" fontId="108" fillId="37" borderId="19" xfId="0" applyNumberFormat="1" applyFont="1" applyFill="1" applyBorder="1" applyAlignment="1">
      <alignment horizontal="center"/>
    </xf>
    <xf numFmtId="20" fontId="13" fillId="79" borderId="17" xfId="0" applyNumberFormat="1" applyFont="1" applyFill="1" applyBorder="1" applyAlignment="1">
      <alignment horizontal="center"/>
    </xf>
    <xf numFmtId="164" fontId="13" fillId="79" borderId="29" xfId="0" applyNumberFormat="1" applyFont="1" applyFill="1" applyBorder="1" applyAlignment="1">
      <alignment horizontal="center"/>
    </xf>
    <xf numFmtId="1" fontId="108" fillId="37" borderId="84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horizontal="left" vertical="center"/>
    </xf>
    <xf numFmtId="0" fontId="19" fillId="80" borderId="18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 horizontal="center" vertical="center"/>
    </xf>
    <xf numFmtId="165" fontId="13" fillId="79" borderId="17" xfId="0" applyNumberFormat="1" applyFont="1" applyFill="1" applyBorder="1" applyAlignment="1">
      <alignment horizontal="center"/>
    </xf>
    <xf numFmtId="0" fontId="54" fillId="0" borderId="11" xfId="47" applyFont="1" applyFill="1" applyBorder="1" applyAlignment="1">
      <alignment horizontal="left" vertical="center"/>
      <protection/>
    </xf>
    <xf numFmtId="0" fontId="10" fillId="0" borderId="11" xfId="47" applyFont="1" applyFill="1" applyBorder="1" applyAlignment="1">
      <alignment horizontal="center" vertical="center"/>
      <protection/>
    </xf>
    <xf numFmtId="164" fontId="12" fillId="0" borderId="12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165" fontId="13" fillId="79" borderId="11" xfId="0" applyNumberFormat="1" applyFont="1" applyFill="1" applyBorder="1" applyAlignment="1">
      <alignment horizontal="center"/>
    </xf>
    <xf numFmtId="1" fontId="10" fillId="37" borderId="13" xfId="0" applyNumberFormat="1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/>
    </xf>
    <xf numFmtId="49" fontId="13" fillId="79" borderId="17" xfId="0" applyNumberFormat="1" applyFont="1" applyFill="1" applyBorder="1" applyAlignment="1">
      <alignment horizontal="center"/>
    </xf>
    <xf numFmtId="0" fontId="54" fillId="0" borderId="33" xfId="47" applyFont="1" applyFill="1" applyBorder="1" applyAlignment="1">
      <alignment horizontal="left" vertical="center"/>
      <protection/>
    </xf>
    <xf numFmtId="0" fontId="54" fillId="0" borderId="17" xfId="47" applyFont="1" applyFill="1" applyBorder="1" applyAlignment="1">
      <alignment horizontal="left"/>
      <protection/>
    </xf>
    <xf numFmtId="164" fontId="12" fillId="37" borderId="28" xfId="47" applyNumberFormat="1" applyFont="1" applyFill="1" applyBorder="1" applyAlignment="1">
      <alignment horizontal="left" vertical="center"/>
      <protection/>
    </xf>
    <xf numFmtId="1" fontId="10" fillId="37" borderId="84" xfId="47" applyNumberFormat="1" applyFont="1" applyFill="1" applyBorder="1" applyAlignment="1">
      <alignment horizontal="center" vertical="center"/>
      <protection/>
    </xf>
    <xf numFmtId="1" fontId="11" fillId="37" borderId="84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left" vertical="center"/>
    </xf>
    <xf numFmtId="49" fontId="13" fillId="79" borderId="23" xfId="0" applyNumberFormat="1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20" fontId="8" fillId="0" borderId="9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3" fillId="79" borderId="10" xfId="0" applyFont="1" applyFill="1" applyBorder="1" applyAlignment="1">
      <alignment horizontal="center"/>
    </xf>
    <xf numFmtId="0" fontId="15" fillId="79" borderId="11" xfId="0" applyFont="1" applyFill="1" applyBorder="1" applyAlignment="1">
      <alignment horizontal="center" vertical="center"/>
    </xf>
    <xf numFmtId="0" fontId="21" fillId="79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79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15" fillId="0" borderId="83" xfId="0" applyNumberFormat="1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15" fillId="79" borderId="97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21" fillId="79" borderId="13" xfId="0" applyFont="1" applyFill="1" applyBorder="1" applyAlignment="1">
      <alignment horizontal="center" vertical="center"/>
    </xf>
    <xf numFmtId="0" fontId="6" fillId="79" borderId="14" xfId="0" applyFont="1" applyFill="1" applyBorder="1" applyAlignment="1">
      <alignment horizontal="center" vertical="center"/>
    </xf>
    <xf numFmtId="0" fontId="6" fillId="79" borderId="98" xfId="0" applyFont="1" applyFill="1" applyBorder="1" applyAlignment="1">
      <alignment horizontal="center" vertical="center"/>
    </xf>
    <xf numFmtId="0" fontId="6" fillId="79" borderId="14" xfId="0" applyFont="1" applyFill="1" applyBorder="1" applyAlignment="1">
      <alignment horizontal="center"/>
    </xf>
    <xf numFmtId="0" fontId="6" fillId="79" borderId="11" xfId="0" applyFont="1" applyFill="1" applyBorder="1" applyAlignment="1">
      <alignment horizontal="center"/>
    </xf>
    <xf numFmtId="0" fontId="6" fillId="79" borderId="15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left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2" fillId="81" borderId="13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1" fontId="5" fillId="12" borderId="99" xfId="0" applyNumberFormat="1" applyFont="1" applyFill="1" applyBorder="1" applyAlignment="1" applyProtection="1">
      <alignment horizontal="center" vertical="center"/>
      <protection hidden="1"/>
    </xf>
    <xf numFmtId="0" fontId="14" fillId="0" borderId="8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20" fontId="6" fillId="0" borderId="17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54" fillId="33" borderId="17" xfId="47" applyFont="1" applyFill="1" applyBorder="1" applyAlignment="1">
      <alignment horizontal="left" vertical="center"/>
      <protection/>
    </xf>
    <xf numFmtId="0" fontId="98" fillId="0" borderId="18" xfId="0" applyFont="1" applyFill="1" applyBorder="1" applyAlignment="1">
      <alignment/>
    </xf>
    <xf numFmtId="1" fontId="108" fillId="50" borderId="19" xfId="0" applyNumberFormat="1" applyFont="1" applyFill="1" applyBorder="1" applyAlignment="1">
      <alignment horizontal="center"/>
    </xf>
    <xf numFmtId="1" fontId="98" fillId="0" borderId="19" xfId="0" applyNumberFormat="1" applyFont="1" applyFill="1" applyBorder="1" applyAlignment="1">
      <alignment horizontal="center"/>
    </xf>
    <xf numFmtId="0" fontId="6" fillId="82" borderId="2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8" fillId="0" borderId="2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/>
    </xf>
    <xf numFmtId="164" fontId="12" fillId="10" borderId="18" xfId="47" applyNumberFormat="1" applyFont="1" applyFill="1" applyBorder="1" applyAlignment="1">
      <alignment horizontal="left" vertical="center"/>
      <protection/>
    </xf>
    <xf numFmtId="1" fontId="108" fillId="0" borderId="19" xfId="0" applyNumberFormat="1" applyFont="1" applyFill="1" applyBorder="1" applyAlignment="1">
      <alignment horizontal="center"/>
    </xf>
    <xf numFmtId="1" fontId="98" fillId="81" borderId="19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109" fillId="0" borderId="20" xfId="0" applyFont="1" applyBorder="1" applyAlignment="1">
      <alignment/>
    </xf>
    <xf numFmtId="0" fontId="17" fillId="83" borderId="18" xfId="0" applyFont="1" applyFill="1" applyBorder="1" applyAlignment="1">
      <alignment horizontal="left" vertical="center"/>
    </xf>
    <xf numFmtId="0" fontId="6" fillId="82" borderId="17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/>
    </xf>
    <xf numFmtId="0" fontId="17" fillId="84" borderId="18" xfId="0" applyFont="1" applyFill="1" applyBorder="1" applyAlignment="1">
      <alignment horizontal="left" vertical="center"/>
    </xf>
    <xf numFmtId="0" fontId="6" fillId="50" borderId="17" xfId="0" applyFont="1" applyFill="1" applyBorder="1" applyAlignment="1">
      <alignment horizontal="center" vertical="center"/>
    </xf>
    <xf numFmtId="0" fontId="13" fillId="0" borderId="16" xfId="0" applyFont="1" applyBorder="1" applyAlignment="1">
      <alignment/>
    </xf>
    <xf numFmtId="1" fontId="27" fillId="0" borderId="17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0" fontId="13" fillId="7" borderId="99" xfId="0" applyFont="1" applyFill="1" applyBorder="1" applyAlignment="1">
      <alignment horizontal="center" vertical="center"/>
    </xf>
    <xf numFmtId="1" fontId="3" fillId="0" borderId="89" xfId="0" applyNumberFormat="1" applyFont="1" applyFill="1" applyBorder="1" applyAlignment="1">
      <alignment horizontal="center" vertical="center"/>
    </xf>
    <xf numFmtId="1" fontId="21" fillId="7" borderId="25" xfId="0" applyNumberFormat="1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35" xfId="0" applyFont="1" applyFill="1" applyBorder="1" applyAlignment="1">
      <alignment horizontal="center" vertical="center"/>
    </xf>
    <xf numFmtId="164" fontId="12" fillId="37" borderId="20" xfId="0" applyNumberFormat="1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49" fontId="12" fillId="37" borderId="17" xfId="0" applyNumberFormat="1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1" fontId="20" fillId="5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left" vertical="center"/>
    </xf>
    <xf numFmtId="1" fontId="10" fillId="0" borderId="84" xfId="0" applyNumberFormat="1" applyFont="1" applyFill="1" applyBorder="1" applyAlignment="1">
      <alignment horizontal="center" vertical="center"/>
    </xf>
    <xf numFmtId="1" fontId="12" fillId="81" borderId="84" xfId="0" applyNumberFormat="1" applyFont="1" applyFill="1" applyBorder="1" applyAlignment="1">
      <alignment horizontal="center" vertical="center"/>
    </xf>
    <xf numFmtId="164" fontId="25" fillId="0" borderId="101" xfId="0" applyNumberFormat="1" applyFont="1" applyFill="1" applyBorder="1" applyAlignment="1">
      <alignment horizontal="center" vertical="center"/>
    </xf>
    <xf numFmtId="1" fontId="5" fillId="12" borderId="102" xfId="0" applyNumberFormat="1" applyFont="1" applyFill="1" applyBorder="1" applyAlignment="1" applyProtection="1">
      <alignment horizontal="center" vertical="center"/>
      <protection hidden="1"/>
    </xf>
    <xf numFmtId="0" fontId="14" fillId="81" borderId="90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20" fontId="6" fillId="0" borderId="29" xfId="0" applyNumberFormat="1" applyFont="1" applyFill="1" applyBorder="1" applyAlignment="1">
      <alignment horizontal="center"/>
    </xf>
    <xf numFmtId="164" fontId="6" fillId="0" borderId="103" xfId="0" applyNumberFormat="1" applyFont="1" applyFill="1" applyBorder="1" applyAlignment="1">
      <alignment horizontal="center"/>
    </xf>
    <xf numFmtId="1" fontId="10" fillId="0" borderId="19" xfId="47" applyNumberFormat="1" applyFont="1" applyFill="1" applyBorder="1" applyAlignment="1">
      <alignment horizontal="center" vertical="center"/>
      <protection/>
    </xf>
    <xf numFmtId="0" fontId="14" fillId="81" borderId="89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/>
    </xf>
    <xf numFmtId="0" fontId="17" fillId="36" borderId="18" xfId="0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/>
    </xf>
    <xf numFmtId="20" fontId="6" fillId="0" borderId="21" xfId="0" applyNumberFormat="1" applyFont="1" applyFill="1" applyBorder="1" applyAlignment="1">
      <alignment horizontal="center"/>
    </xf>
    <xf numFmtId="1" fontId="10" fillId="50" borderId="19" xfId="47" applyNumberFormat="1" applyFont="1" applyFill="1" applyBorder="1" applyAlignment="1">
      <alignment horizontal="center" vertical="center"/>
      <protection/>
    </xf>
    <xf numFmtId="0" fontId="6" fillId="50" borderId="20" xfId="0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20" fontId="28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7" fillId="36" borderId="28" xfId="0" applyFont="1" applyFill="1" applyBorder="1" applyAlignment="1">
      <alignment horizontal="left" vertical="center"/>
    </xf>
    <xf numFmtId="1" fontId="12" fillId="81" borderId="19" xfId="0" applyNumberFormat="1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7" fillId="85" borderId="28" xfId="0" applyFont="1" applyFill="1" applyBorder="1" applyAlignment="1">
      <alignment horizontal="left" vertical="center"/>
    </xf>
    <xf numFmtId="0" fontId="17" fillId="86" borderId="28" xfId="0" applyFont="1" applyFill="1" applyBorder="1" applyAlignment="1">
      <alignment horizontal="left" vertical="center"/>
    </xf>
    <xf numFmtId="164" fontId="25" fillId="0" borderId="17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center"/>
    </xf>
    <xf numFmtId="1" fontId="27" fillId="0" borderId="23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9" fillId="0" borderId="25" xfId="0" applyNumberFormat="1" applyFont="1" applyFill="1" applyBorder="1" applyAlignment="1">
      <alignment horizontal="center" vertical="center"/>
    </xf>
    <xf numFmtId="49" fontId="25" fillId="0" borderId="87" xfId="0" applyNumberFormat="1" applyFont="1" applyFill="1" applyBorder="1" applyAlignment="1">
      <alignment horizontal="center" vertical="center"/>
    </xf>
    <xf numFmtId="0" fontId="13" fillId="7" borderId="104" xfId="0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105" xfId="0" applyFont="1" applyFill="1" applyBorder="1" applyAlignment="1">
      <alignment horizontal="center" vertical="center"/>
    </xf>
    <xf numFmtId="164" fontId="12" fillId="37" borderId="26" xfId="0" applyNumberFormat="1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49" fontId="12" fillId="37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left" vertical="center"/>
    </xf>
    <xf numFmtId="1" fontId="10" fillId="0" borderId="84" xfId="47" applyNumberFormat="1" applyFont="1" applyFill="1" applyBorder="1" applyAlignment="1">
      <alignment horizontal="center" vertical="center"/>
      <protection/>
    </xf>
    <xf numFmtId="1" fontId="12" fillId="0" borderId="84" xfId="0" applyNumberFormat="1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/>
    </xf>
    <xf numFmtId="0" fontId="55" fillId="33" borderId="17" xfId="0" applyFont="1" applyFill="1" applyBorder="1" applyAlignment="1">
      <alignment horizontal="left" vertical="center"/>
    </xf>
    <xf numFmtId="1" fontId="10" fillId="50" borderId="19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1" fontId="12" fillId="0" borderId="19" xfId="47" applyNumberFormat="1" applyFont="1" applyFill="1" applyBorder="1" applyAlignment="1">
      <alignment horizontal="center" vertical="center"/>
      <protection/>
    </xf>
    <xf numFmtId="0" fontId="23" fillId="0" borderId="29" xfId="0" applyFont="1" applyFill="1" applyBorder="1" applyAlignment="1">
      <alignment horizontal="center" vertical="center"/>
    </xf>
    <xf numFmtId="1" fontId="12" fillId="81" borderId="19" xfId="47" applyNumberFormat="1" applyFont="1" applyFill="1" applyBorder="1" applyAlignment="1">
      <alignment horizontal="center" vertical="center"/>
      <protection/>
    </xf>
    <xf numFmtId="1" fontId="5" fillId="82" borderId="99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07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center" vertical="center"/>
    </xf>
    <xf numFmtId="1" fontId="12" fillId="0" borderId="84" xfId="47" applyNumberFormat="1" applyFont="1" applyFill="1" applyBorder="1" applyAlignment="1">
      <alignment horizontal="center" vertical="center"/>
      <protection/>
    </xf>
    <xf numFmtId="164" fontId="12" fillId="10" borderId="28" xfId="47" applyNumberFormat="1" applyFont="1" applyFill="1" applyBorder="1" applyAlignment="1">
      <alignment horizontal="left" vertical="center"/>
      <protection/>
    </xf>
    <xf numFmtId="0" fontId="6" fillId="2" borderId="0" xfId="0" applyFont="1" applyFill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10" fillId="37" borderId="19" xfId="0" applyNumberFormat="1" applyFont="1" applyFill="1" applyBorder="1" applyAlignment="1">
      <alignment horizontal="center" vertical="center"/>
    </xf>
    <xf numFmtId="49" fontId="6" fillId="0" borderId="101" xfId="0" applyNumberFormat="1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 vertical="center"/>
    </xf>
    <xf numFmtId="20" fontId="6" fillId="0" borderId="109" xfId="0" applyNumberFormat="1" applyFont="1" applyFill="1" applyBorder="1" applyAlignment="1">
      <alignment horizontal="center"/>
    </xf>
    <xf numFmtId="1" fontId="23" fillId="0" borderId="84" xfId="0" applyNumberFormat="1" applyFont="1" applyFill="1" applyBorder="1" applyAlignment="1">
      <alignment horizontal="center" vertical="center"/>
    </xf>
    <xf numFmtId="1" fontId="29" fillId="0" borderId="84" xfId="0" applyNumberFormat="1" applyFont="1" applyFill="1" applyBorder="1" applyAlignment="1">
      <alignment horizontal="center" vertical="center"/>
    </xf>
    <xf numFmtId="49" fontId="25" fillId="0" borderId="101" xfId="0" applyNumberFormat="1" applyFont="1" applyFill="1" applyBorder="1" applyAlignment="1">
      <alignment horizontal="center" vertical="center"/>
    </xf>
    <xf numFmtId="0" fontId="12" fillId="7" borderId="10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4" fillId="79" borderId="17" xfId="0" applyFont="1" applyFill="1" applyBorder="1" applyAlignment="1">
      <alignment horizontal="center" vertical="center"/>
    </xf>
    <xf numFmtId="164" fontId="30" fillId="0" borderId="17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1" fontId="29" fillId="0" borderId="19" xfId="0" applyNumberFormat="1" applyFont="1" applyFill="1" applyBorder="1" applyAlignment="1">
      <alignment horizontal="center" vertical="center"/>
    </xf>
    <xf numFmtId="0" fontId="13" fillId="79" borderId="110" xfId="0" applyFont="1" applyFill="1" applyBorder="1" applyAlignment="1">
      <alignment horizontal="center"/>
    </xf>
    <xf numFmtId="0" fontId="15" fillId="79" borderId="111" xfId="0" applyFont="1" applyFill="1" applyBorder="1" applyAlignment="1">
      <alignment horizontal="center" vertical="center"/>
    </xf>
    <xf numFmtId="0" fontId="21" fillId="79" borderId="111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6" fillId="79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15" fillId="79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21" fillId="79" borderId="83" xfId="0" applyFont="1" applyFill="1" applyBorder="1" applyAlignment="1">
      <alignment horizontal="center" vertical="center"/>
    </xf>
    <xf numFmtId="0" fontId="6" fillId="79" borderId="115" xfId="0" applyFont="1" applyFill="1" applyBorder="1" applyAlignment="1">
      <alignment horizontal="center" vertical="center"/>
    </xf>
    <xf numFmtId="0" fontId="6" fillId="79" borderId="116" xfId="0" applyFont="1" applyFill="1" applyBorder="1" applyAlignment="1">
      <alignment horizontal="center" vertical="center"/>
    </xf>
    <xf numFmtId="0" fontId="6" fillId="79" borderId="115" xfId="0" applyFont="1" applyFill="1" applyBorder="1" applyAlignment="1">
      <alignment horizontal="center"/>
    </xf>
    <xf numFmtId="0" fontId="6" fillId="79" borderId="111" xfId="0" applyFont="1" applyFill="1" applyBorder="1" applyAlignment="1">
      <alignment horizontal="center"/>
    </xf>
    <xf numFmtId="0" fontId="6" fillId="79" borderId="117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1" fontId="11" fillId="0" borderId="13" xfId="0" applyNumberFormat="1" applyFont="1" applyFill="1" applyBorder="1" applyAlignment="1">
      <alignment horizontal="center" vertical="center"/>
    </xf>
    <xf numFmtId="1" fontId="6" fillId="81" borderId="84" xfId="0" applyNumberFormat="1" applyFont="1" applyFill="1" applyBorder="1" applyAlignment="1">
      <alignment horizontal="center" vertical="center"/>
    </xf>
    <xf numFmtId="1" fontId="5" fillId="12" borderId="97" xfId="0" applyNumberFormat="1" applyFont="1" applyFill="1" applyBorder="1" applyAlignment="1" applyProtection="1">
      <alignment horizontal="center" vertical="center"/>
      <protection hidden="1"/>
    </xf>
    <xf numFmtId="0" fontId="14" fillId="0" borderId="9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20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6" fillId="10" borderId="18" xfId="0" applyFont="1" applyFill="1" applyBorder="1" applyAlignment="1">
      <alignment horizontal="left" vertical="center"/>
    </xf>
    <xf numFmtId="0" fontId="54" fillId="37" borderId="17" xfId="0" applyFont="1" applyFill="1" applyBorder="1" applyAlignment="1">
      <alignment horizontal="left" vertical="center"/>
    </xf>
    <xf numFmtId="0" fontId="10" fillId="37" borderId="17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1" fontId="11" fillId="0" borderId="84" xfId="0" applyNumberFormat="1" applyFont="1" applyFill="1" applyBorder="1" applyAlignment="1">
      <alignment horizontal="center" vertical="center"/>
    </xf>
    <xf numFmtId="1" fontId="23" fillId="0" borderId="88" xfId="0" applyNumberFormat="1" applyFont="1" applyFill="1" applyBorder="1" applyAlignment="1">
      <alignment horizontal="center" vertical="center"/>
    </xf>
    <xf numFmtId="1" fontId="29" fillId="0" borderId="88" xfId="0" applyNumberFormat="1" applyFont="1" applyFill="1" applyBorder="1" applyAlignment="1">
      <alignment horizontal="center" vertical="center"/>
    </xf>
    <xf numFmtId="49" fontId="25" fillId="0" borderId="85" xfId="0" applyNumberFormat="1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37" xfId="0" applyFont="1" applyFill="1" applyBorder="1" applyAlignment="1">
      <alignment horizontal="center" vertical="center"/>
    </xf>
    <xf numFmtId="0" fontId="13" fillId="79" borderId="119" xfId="0" applyFont="1" applyFill="1" applyBorder="1" applyAlignment="1">
      <alignment horizontal="center"/>
    </xf>
    <xf numFmtId="0" fontId="15" fillId="79" borderId="29" xfId="0" applyFont="1" applyFill="1" applyBorder="1" applyAlignment="1">
      <alignment horizontal="center" vertical="center"/>
    </xf>
    <xf numFmtId="0" fontId="21" fillId="79" borderId="2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6" fillId="79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15" fillId="0" borderId="84" xfId="0" applyNumberFormat="1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15" fillId="79" borderId="102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21" fillId="79" borderId="84" xfId="0" applyFont="1" applyFill="1" applyBorder="1" applyAlignment="1">
      <alignment horizontal="center" vertical="center"/>
    </xf>
    <xf numFmtId="0" fontId="6" fillId="79" borderId="30" xfId="0" applyFont="1" applyFill="1" applyBorder="1" applyAlignment="1">
      <alignment horizontal="center" vertical="center"/>
    </xf>
    <xf numFmtId="0" fontId="6" fillId="79" borderId="120" xfId="0" applyFont="1" applyFill="1" applyBorder="1" applyAlignment="1">
      <alignment horizontal="center" vertical="center"/>
    </xf>
    <xf numFmtId="0" fontId="6" fillId="79" borderId="30" xfId="0" applyFont="1" applyFill="1" applyBorder="1" applyAlignment="1">
      <alignment horizontal="center"/>
    </xf>
    <xf numFmtId="0" fontId="6" fillId="79" borderId="29" xfId="0" applyFont="1" applyFill="1" applyBorder="1" applyAlignment="1">
      <alignment horizontal="center"/>
    </xf>
    <xf numFmtId="0" fontId="6" fillId="79" borderId="103" xfId="0" applyFont="1" applyFill="1" applyBorder="1" applyAlignment="1">
      <alignment horizontal="center"/>
    </xf>
    <xf numFmtId="0" fontId="14" fillId="0" borderId="9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5" fontId="6" fillId="0" borderId="90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89" xfId="0" applyNumberFormat="1" applyFont="1" applyFill="1" applyBorder="1" applyAlignment="1">
      <alignment horizontal="center"/>
    </xf>
    <xf numFmtId="165" fontId="12" fillId="0" borderId="20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" fontId="6" fillId="37" borderId="19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1" fontId="11" fillId="50" borderId="1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/>
    </xf>
    <xf numFmtId="164" fontId="25" fillId="0" borderId="20" xfId="0" applyNumberFormat="1" applyFont="1" applyFill="1" applyBorder="1" applyAlignment="1">
      <alignment horizontal="center" vertical="center"/>
    </xf>
    <xf numFmtId="0" fontId="6" fillId="37" borderId="91" xfId="0" applyFont="1" applyFill="1" applyBorder="1" applyAlignment="1">
      <alignment horizontal="center"/>
    </xf>
    <xf numFmtId="0" fontId="24" fillId="37" borderId="29" xfId="0" applyFont="1" applyFill="1" applyBorder="1" applyAlignment="1">
      <alignment horizontal="center" vertical="center"/>
    </xf>
    <xf numFmtId="1" fontId="10" fillId="50" borderId="84" xfId="0" applyNumberFormat="1" applyFont="1" applyFill="1" applyBorder="1" applyAlignment="1">
      <alignment horizontal="center" vertical="center"/>
    </xf>
    <xf numFmtId="0" fontId="19" fillId="87" borderId="28" xfId="0" applyFont="1" applyFill="1" applyBorder="1" applyAlignment="1">
      <alignment horizontal="left" vertical="center"/>
    </xf>
    <xf numFmtId="1" fontId="12" fillId="81" borderId="84" xfId="47" applyNumberFormat="1" applyFont="1" applyFill="1" applyBorder="1" applyAlignment="1">
      <alignment horizontal="center" vertical="center"/>
      <protection/>
    </xf>
    <xf numFmtId="0" fontId="54" fillId="0" borderId="33" xfId="0" applyFont="1" applyFill="1" applyBorder="1" applyAlignment="1">
      <alignment horizontal="left" vertical="center"/>
    </xf>
    <xf numFmtId="1" fontId="10" fillId="50" borderId="84" xfId="47" applyNumberFormat="1" applyFont="1" applyFill="1" applyBorder="1" applyAlignment="1">
      <alignment horizontal="center" vertical="center"/>
      <protection/>
    </xf>
    <xf numFmtId="164" fontId="12" fillId="37" borderId="18" xfId="47" applyNumberFormat="1" applyFont="1" applyFill="1" applyBorder="1" applyAlignment="1">
      <alignment horizontal="left" vertical="center"/>
      <protection/>
    </xf>
    <xf numFmtId="20" fontId="30" fillId="37" borderId="17" xfId="0" applyNumberFormat="1" applyFont="1" applyFill="1" applyBorder="1" applyAlignment="1">
      <alignment horizontal="center"/>
    </xf>
    <xf numFmtId="0" fontId="54" fillId="0" borderId="29" xfId="0" applyFont="1" applyFill="1" applyBorder="1" applyAlignment="1">
      <alignment horizontal="left" vertical="center"/>
    </xf>
    <xf numFmtId="0" fontId="17" fillId="36" borderId="103" xfId="0" applyFont="1" applyFill="1" applyBorder="1" applyAlignment="1">
      <alignment horizontal="left" vertical="center"/>
    </xf>
    <xf numFmtId="0" fontId="17" fillId="88" borderId="21" xfId="0" applyFont="1" applyFill="1" applyBorder="1" applyAlignment="1">
      <alignment horizontal="left" vertical="center"/>
    </xf>
    <xf numFmtId="0" fontId="54" fillId="0" borderId="121" xfId="0" applyFont="1" applyFill="1" applyBorder="1" applyAlignment="1">
      <alignment horizontal="left" vertical="center"/>
    </xf>
    <xf numFmtId="0" fontId="10" fillId="0" borderId="121" xfId="0" applyFont="1" applyFill="1" applyBorder="1" applyAlignment="1">
      <alignment horizontal="center" vertical="center"/>
    </xf>
    <xf numFmtId="0" fontId="13" fillId="7" borderId="10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left"/>
    </xf>
    <xf numFmtId="49" fontId="7" fillId="0" borderId="101" xfId="0" applyNumberFormat="1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20" fontId="6" fillId="0" borderId="103" xfId="0" applyNumberFormat="1" applyFont="1" applyFill="1" applyBorder="1" applyAlignment="1">
      <alignment horizontal="center"/>
    </xf>
    <xf numFmtId="0" fontId="54" fillId="33" borderId="18" xfId="0" applyFont="1" applyFill="1" applyBorder="1" applyAlignment="1">
      <alignment horizontal="left" vertical="center"/>
    </xf>
    <xf numFmtId="0" fontId="24" fillId="50" borderId="17" xfId="0" applyFont="1" applyFill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left" vertical="center"/>
    </xf>
    <xf numFmtId="20" fontId="6" fillId="0" borderId="31" xfId="0" applyNumberFormat="1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 horizontal="left"/>
    </xf>
    <xf numFmtId="0" fontId="54" fillId="0" borderId="18" xfId="47" applyFont="1" applyFill="1" applyBorder="1" applyAlignment="1">
      <alignment horizontal="left"/>
      <protection/>
    </xf>
    <xf numFmtId="0" fontId="17" fillId="89" borderId="31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6" fillId="2" borderId="122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/>
    </xf>
    <xf numFmtId="49" fontId="12" fillId="0" borderId="122" xfId="0" applyNumberFormat="1" applyFont="1" applyFill="1" applyBorder="1" applyAlignment="1">
      <alignment horizontal="center"/>
    </xf>
    <xf numFmtId="49" fontId="12" fillId="0" borderId="121" xfId="0" applyNumberFormat="1" applyFont="1" applyFill="1" applyBorder="1" applyAlignment="1">
      <alignment horizontal="center"/>
    </xf>
    <xf numFmtId="49" fontId="6" fillId="0" borderId="121" xfId="0" applyNumberFormat="1" applyFont="1" applyFill="1" applyBorder="1" applyAlignment="1">
      <alignment horizontal="center"/>
    </xf>
    <xf numFmtId="49" fontId="59" fillId="0" borderId="121" xfId="0" applyNumberFormat="1" applyFont="1" applyFill="1" applyBorder="1" applyAlignment="1">
      <alignment horizontal="center"/>
    </xf>
    <xf numFmtId="0" fontId="6" fillId="0" borderId="121" xfId="0" applyFont="1" applyFill="1" applyBorder="1" applyAlignment="1">
      <alignment horizontal="center"/>
    </xf>
    <xf numFmtId="49" fontId="6" fillId="0" borderId="109" xfId="0" applyNumberFormat="1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10" fillId="0" borderId="0" xfId="47" applyNumberFormat="1" applyFont="1" applyFill="1" applyBorder="1" applyAlignment="1">
      <alignment horizontal="center" vertical="center"/>
      <protection/>
    </xf>
    <xf numFmtId="1" fontId="12" fillId="0" borderId="0" xfId="47" applyNumberFormat="1" applyFont="1" applyFill="1" applyBorder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3" fillId="0" borderId="124" xfId="0" applyFont="1" applyFill="1" applyBorder="1" applyAlignment="1">
      <alignment horizontal="center" vertical="center"/>
    </xf>
    <xf numFmtId="0" fontId="22" fillId="90" borderId="124" xfId="0" applyFont="1" applyFill="1" applyBorder="1" applyAlignment="1">
      <alignment horizontal="center" vertical="center"/>
    </xf>
    <xf numFmtId="0" fontId="13" fillId="91" borderId="124" xfId="0" applyFont="1" applyFill="1" applyBorder="1" applyAlignment="1">
      <alignment horizontal="center" vertical="center"/>
    </xf>
    <xf numFmtId="0" fontId="15" fillId="91" borderId="124" xfId="0" applyFont="1" applyFill="1" applyBorder="1" applyAlignment="1">
      <alignment horizontal="center" vertical="center"/>
    </xf>
    <xf numFmtId="0" fontId="6" fillId="91" borderId="1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92" borderId="46" xfId="0" applyFont="1" applyFill="1" applyBorder="1" applyAlignment="1">
      <alignment horizontal="center"/>
    </xf>
    <xf numFmtId="0" fontId="7" fillId="59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93" borderId="44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1" fontId="7" fillId="94" borderId="124" xfId="0" applyNumberFormat="1" applyFont="1" applyFill="1" applyBorder="1" applyAlignment="1">
      <alignment horizontal="center" vertical="center"/>
    </xf>
    <xf numFmtId="0" fontId="15" fillId="81" borderId="124" xfId="0" applyFont="1" applyFill="1" applyBorder="1" applyAlignment="1">
      <alignment horizontal="center" vertical="center"/>
    </xf>
    <xf numFmtId="0" fontId="15" fillId="0" borderId="124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125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125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0" fontId="7" fillId="95" borderId="82" xfId="0" applyFont="1" applyFill="1" applyBorder="1" applyAlignment="1">
      <alignment horizontal="center"/>
    </xf>
    <xf numFmtId="0" fontId="7" fillId="37" borderId="80" xfId="0" applyFont="1" applyFill="1" applyBorder="1" applyAlignment="1">
      <alignment horizontal="center"/>
    </xf>
    <xf numFmtId="0" fontId="7" fillId="37" borderId="69" xfId="0" applyFont="1" applyFill="1" applyBorder="1" applyAlignment="1">
      <alignment horizontal="center"/>
    </xf>
    <xf numFmtId="0" fontId="7" fillId="37" borderId="12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96" borderId="124" xfId="0" applyFont="1" applyFill="1" applyBorder="1" applyAlignment="1">
      <alignment horizontal="center" vertical="center"/>
    </xf>
    <xf numFmtId="1" fontId="7" fillId="0" borderId="80" xfId="0" applyNumberFormat="1" applyFont="1" applyFill="1" applyBorder="1" applyAlignment="1">
      <alignment horizontal="center"/>
    </xf>
    <xf numFmtId="1" fontId="7" fillId="0" borderId="69" xfId="0" applyNumberFormat="1" applyFont="1" applyFill="1" applyBorder="1" applyAlignment="1">
      <alignment horizontal="center"/>
    </xf>
    <xf numFmtId="1" fontId="7" fillId="0" borderId="125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7" fillId="0" borderId="125" xfId="0" applyNumberFormat="1" applyFont="1" applyFill="1" applyBorder="1" applyAlignment="1">
      <alignment horizontal="center"/>
    </xf>
    <xf numFmtId="1" fontId="7" fillId="0" borderId="82" xfId="0" applyNumberFormat="1" applyFont="1" applyFill="1" applyBorder="1" applyAlignment="1">
      <alignment horizontal="center"/>
    </xf>
    <xf numFmtId="1" fontId="7" fillId="95" borderId="82" xfId="0" applyNumberFormat="1" applyFont="1" applyFill="1" applyBorder="1" applyAlignment="1">
      <alignment horizontal="center"/>
    </xf>
    <xf numFmtId="0" fontId="10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109" fillId="0" borderId="0" xfId="0" applyFont="1" applyFill="1" applyAlignment="1">
      <alignment vertical="center"/>
    </xf>
    <xf numFmtId="0" fontId="2" fillId="60" borderId="126" xfId="46" applyFont="1" applyFill="1" applyBorder="1" applyAlignment="1">
      <alignment horizontal="center"/>
      <protection/>
    </xf>
    <xf numFmtId="0" fontId="2" fillId="65" borderId="126" xfId="46" applyFont="1" applyFill="1" applyBorder="1" applyAlignment="1">
      <alignment horizontal="center"/>
      <protection/>
    </xf>
    <xf numFmtId="0" fontId="2" fillId="2" borderId="110" xfId="0" applyFont="1" applyFill="1" applyBorder="1" applyAlignment="1">
      <alignment horizontal="center"/>
    </xf>
    <xf numFmtId="0" fontId="2" fillId="2" borderId="111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0" fontId="13" fillId="2" borderId="110" xfId="0" applyFont="1" applyFill="1" applyBorder="1" applyAlignment="1">
      <alignment horizontal="center"/>
    </xf>
    <xf numFmtId="0" fontId="13" fillId="2" borderId="111" xfId="0" applyFont="1" applyFill="1" applyBorder="1" applyAlignment="1">
      <alignment horizontal="center"/>
    </xf>
    <xf numFmtId="0" fontId="13" fillId="2" borderId="117" xfId="0" applyFont="1" applyFill="1" applyBorder="1" applyAlignment="1">
      <alignment horizontal="center"/>
    </xf>
    <xf numFmtId="0" fontId="32" fillId="2" borderId="110" xfId="0" applyFont="1" applyFill="1" applyBorder="1" applyAlignment="1">
      <alignment horizontal="center"/>
    </xf>
    <xf numFmtId="0" fontId="32" fillId="2" borderId="111" xfId="0" applyFont="1" applyFill="1" applyBorder="1" applyAlignment="1">
      <alignment horizontal="center"/>
    </xf>
    <xf numFmtId="0" fontId="32" fillId="2" borderId="117" xfId="0" applyFont="1" applyFill="1" applyBorder="1" applyAlignment="1">
      <alignment horizontal="center"/>
    </xf>
    <xf numFmtId="0" fontId="7" fillId="0" borderId="124" xfId="0" applyFont="1" applyFill="1" applyBorder="1" applyAlignment="1">
      <alignment horizontal="center" vertical="center"/>
    </xf>
    <xf numFmtId="0" fontId="6" fillId="82" borderId="1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13" fillId="50" borderId="119" xfId="0" applyFont="1" applyFill="1" applyBorder="1" applyAlignment="1">
      <alignment horizontal="center" vertical="center" textRotation="90"/>
    </xf>
    <xf numFmtId="0" fontId="13" fillId="50" borderId="16" xfId="0" applyFont="1" applyFill="1" applyBorder="1" applyAlignment="1">
      <alignment horizontal="center" vertical="center" textRotation="90"/>
    </xf>
    <xf numFmtId="0" fontId="13" fillId="50" borderId="127" xfId="0" applyFont="1" applyFill="1" applyBorder="1" applyAlignment="1">
      <alignment horizontal="center" vertical="center" textRotation="90"/>
    </xf>
    <xf numFmtId="0" fontId="13" fillId="50" borderId="22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0" fontId="7" fillId="82" borderId="124" xfId="0" applyFont="1" applyFill="1" applyBorder="1" applyAlignment="1">
      <alignment horizontal="center"/>
    </xf>
    <xf numFmtId="0" fontId="13" fillId="50" borderId="10" xfId="0" applyFont="1" applyFill="1" applyBorder="1" applyAlignment="1">
      <alignment horizontal="center" vertical="center" textRotation="90"/>
    </xf>
    <xf numFmtId="0" fontId="45" fillId="67" borderId="129" xfId="0" applyFont="1" applyFill="1" applyBorder="1" applyAlignment="1">
      <alignment horizontal="center" vertical="center"/>
    </xf>
    <xf numFmtId="0" fontId="45" fillId="67" borderId="130" xfId="0" applyFont="1" applyFill="1" applyBorder="1" applyAlignment="1">
      <alignment horizontal="center" vertical="center"/>
    </xf>
    <xf numFmtId="0" fontId="45" fillId="67" borderId="131" xfId="0" applyFont="1" applyFill="1" applyBorder="1" applyAlignment="1">
      <alignment horizontal="center" vertical="center"/>
    </xf>
    <xf numFmtId="0" fontId="45" fillId="67" borderId="93" xfId="0" applyFont="1" applyFill="1" applyBorder="1" applyAlignment="1">
      <alignment horizontal="center" vertical="center"/>
    </xf>
    <xf numFmtId="0" fontId="45" fillId="67" borderId="85" xfId="0" applyFont="1" applyFill="1" applyBorder="1" applyAlignment="1">
      <alignment horizontal="center" vertical="center"/>
    </xf>
    <xf numFmtId="0" fontId="45" fillId="67" borderId="132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/>
    </xf>
    <xf numFmtId="0" fontId="34" fillId="97" borderId="10" xfId="0" applyFont="1" applyFill="1" applyBorder="1" applyAlignment="1">
      <alignment horizontal="center"/>
    </xf>
    <xf numFmtId="0" fontId="34" fillId="98" borderId="11" xfId="0" applyFont="1" applyFill="1" applyBorder="1" applyAlignment="1">
      <alignment horizontal="center"/>
    </xf>
    <xf numFmtId="0" fontId="34" fillId="99" borderId="98" xfId="0" applyFont="1" applyFill="1" applyBorder="1" applyAlignment="1">
      <alignment horizontal="center"/>
    </xf>
    <xf numFmtId="0" fontId="34" fillId="100" borderId="14" xfId="0" applyFont="1" applyFill="1" applyBorder="1" applyAlignment="1">
      <alignment horizontal="center"/>
    </xf>
    <xf numFmtId="0" fontId="34" fillId="101" borderId="11" xfId="0" applyFont="1" applyFill="1" applyBorder="1" applyAlignment="1">
      <alignment horizontal="center"/>
    </xf>
    <xf numFmtId="0" fontId="34" fillId="102" borderId="12" xfId="0" applyFont="1" applyFill="1" applyBorder="1" applyAlignment="1">
      <alignment horizontal="center"/>
    </xf>
    <xf numFmtId="0" fontId="34" fillId="103" borderId="133" xfId="0" applyFont="1" applyFill="1" applyBorder="1" applyAlignment="1">
      <alignment horizontal="center"/>
    </xf>
    <xf numFmtId="0" fontId="34" fillId="104" borderId="98" xfId="0" applyFont="1" applyFill="1" applyBorder="1" applyAlignment="1">
      <alignment horizontal="center"/>
    </xf>
    <xf numFmtId="0" fontId="34" fillId="105" borderId="15" xfId="0" applyFont="1" applyFill="1" applyBorder="1" applyAlignment="1">
      <alignment horizontal="center"/>
    </xf>
    <xf numFmtId="0" fontId="38" fillId="106" borderId="17" xfId="0" applyFont="1" applyFill="1" applyBorder="1" applyAlignment="1">
      <alignment horizontal="center"/>
    </xf>
    <xf numFmtId="0" fontId="38" fillId="106" borderId="2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0" fontId="33" fillId="107" borderId="110" xfId="0" applyFont="1" applyFill="1" applyBorder="1" applyAlignment="1">
      <alignment horizontal="center"/>
    </xf>
    <xf numFmtId="0" fontId="33" fillId="108" borderId="111" xfId="0" applyFont="1" applyFill="1" applyBorder="1" applyAlignment="1">
      <alignment horizontal="center"/>
    </xf>
    <xf numFmtId="0" fontId="33" fillId="109" borderId="117" xfId="0" applyFont="1" applyFill="1" applyBorder="1" applyAlignment="1">
      <alignment horizontal="center"/>
    </xf>
    <xf numFmtId="0" fontId="35" fillId="110" borderId="11" xfId="0" applyFont="1" applyFill="1" applyBorder="1" applyAlignment="1">
      <alignment/>
    </xf>
    <xf numFmtId="0" fontId="35" fillId="111" borderId="98" xfId="0" applyFont="1" applyFill="1" applyBorder="1" applyAlignment="1">
      <alignment/>
    </xf>
    <xf numFmtId="0" fontId="34" fillId="112" borderId="14" xfId="0" applyFont="1" applyFill="1" applyBorder="1" applyAlignment="1">
      <alignment horizontal="center"/>
    </xf>
    <xf numFmtId="0" fontId="34" fillId="113" borderId="12" xfId="0" applyFont="1" applyFill="1" applyBorder="1" applyAlignment="1">
      <alignment horizontal="center"/>
    </xf>
    <xf numFmtId="0" fontId="34" fillId="114" borderId="133" xfId="0" applyFont="1" applyFill="1" applyBorder="1" applyAlignment="1">
      <alignment horizontal="center"/>
    </xf>
    <xf numFmtId="0" fontId="34" fillId="115" borderId="15" xfId="0" applyFont="1" applyFill="1" applyBorder="1" applyAlignment="1">
      <alignment horizontal="center"/>
    </xf>
    <xf numFmtId="0" fontId="25" fillId="10" borderId="83" xfId="0" applyFont="1" applyFill="1" applyBorder="1" applyAlignment="1">
      <alignment horizontal="center" vertical="center"/>
    </xf>
    <xf numFmtId="164" fontId="7" fillId="10" borderId="134" xfId="0" applyNumberFormat="1" applyFont="1" applyFill="1" applyBorder="1" applyAlignment="1">
      <alignment horizontal="center"/>
    </xf>
    <xf numFmtId="0" fontId="6" fillId="33" borderId="134" xfId="0" applyFont="1" applyFill="1" applyBorder="1" applyAlignment="1">
      <alignment horizontal="center" vertical="center"/>
    </xf>
    <xf numFmtId="1" fontId="24" fillId="37" borderId="19" xfId="0" applyNumberFormat="1" applyFont="1" applyFill="1" applyBorder="1" applyAlignment="1">
      <alignment horizontal="center" vertical="center"/>
    </xf>
    <xf numFmtId="20" fontId="46" fillId="0" borderId="92" xfId="0" applyNumberFormat="1" applyFont="1" applyFill="1" applyBorder="1" applyAlignment="1">
      <alignment horizontal="center" vertical="center"/>
    </xf>
    <xf numFmtId="0" fontId="54" fillId="0" borderId="29" xfId="47" applyFont="1" applyFill="1" applyBorder="1" applyAlignment="1">
      <alignment horizontal="left" vertical="center"/>
      <protection/>
    </xf>
    <xf numFmtId="164" fontId="7" fillId="10" borderId="135" xfId="0" applyNumberFormat="1" applyFont="1" applyFill="1" applyBorder="1" applyAlignment="1">
      <alignment horizontal="center"/>
    </xf>
    <xf numFmtId="0" fontId="6" fillId="33" borderId="136" xfId="0" applyFont="1" applyFill="1" applyBorder="1" applyAlignment="1">
      <alignment horizontal="center" vertical="center"/>
    </xf>
    <xf numFmtId="1" fontId="24" fillId="37" borderId="19" xfId="47" applyNumberFormat="1" applyFont="1" applyFill="1" applyBorder="1" applyAlignment="1">
      <alignment horizontal="center" vertical="center"/>
      <protection/>
    </xf>
    <xf numFmtId="0" fontId="6" fillId="2" borderId="136" xfId="0" applyFont="1" applyFill="1" applyBorder="1" applyAlignment="1">
      <alignment horizontal="center" vertical="center"/>
    </xf>
    <xf numFmtId="20" fontId="7" fillId="10" borderId="134" xfId="0" applyNumberFormat="1" applyFont="1" applyFill="1" applyBorder="1" applyAlignment="1">
      <alignment horizontal="center"/>
    </xf>
    <xf numFmtId="0" fontId="6" fillId="2" borderId="134" xfId="0" applyFont="1" applyFill="1" applyBorder="1" applyAlignment="1">
      <alignment horizontal="center" vertical="center"/>
    </xf>
    <xf numFmtId="20" fontId="7" fillId="10" borderId="135" xfId="0" applyNumberFormat="1" applyFont="1" applyFill="1" applyBorder="1" applyAlignment="1">
      <alignment horizontal="center"/>
    </xf>
    <xf numFmtId="1" fontId="110" fillId="37" borderId="19" xfId="0" applyNumberFormat="1" applyFont="1" applyFill="1" applyBorder="1" applyAlignment="1">
      <alignment horizontal="center"/>
    </xf>
    <xf numFmtId="1" fontId="110" fillId="37" borderId="84" xfId="0" applyNumberFormat="1" applyFont="1" applyFill="1" applyBorder="1" applyAlignment="1">
      <alignment horizontal="center"/>
    </xf>
    <xf numFmtId="49" fontId="25" fillId="10" borderId="134" xfId="0" applyNumberFormat="1" applyFont="1" applyFill="1" applyBorder="1" applyAlignment="1">
      <alignment horizontal="center"/>
    </xf>
    <xf numFmtId="49" fontId="7" fillId="10" borderId="134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20" fontId="7" fillId="10" borderId="137" xfId="0" applyNumberFormat="1" applyFont="1" applyFill="1" applyBorder="1" applyAlignment="1">
      <alignment horizontal="center"/>
    </xf>
    <xf numFmtId="1" fontId="24" fillId="37" borderId="84" xfId="0" applyNumberFormat="1" applyFont="1" applyFill="1" applyBorder="1" applyAlignment="1">
      <alignment horizontal="center" vertical="center"/>
    </xf>
    <xf numFmtId="20" fontId="7" fillId="10" borderId="17" xfId="0" applyNumberFormat="1" applyFont="1" applyFill="1" applyBorder="1" applyAlignment="1">
      <alignment horizontal="center"/>
    </xf>
    <xf numFmtId="1" fontId="21" fillId="37" borderId="19" xfId="0" applyNumberFormat="1" applyFont="1" applyFill="1" applyBorder="1" applyAlignment="1">
      <alignment horizontal="center" vertical="center"/>
    </xf>
    <xf numFmtId="0" fontId="6" fillId="2" borderId="138" xfId="0" applyFont="1" applyFill="1" applyBorder="1" applyAlignment="1">
      <alignment horizontal="center" vertical="center"/>
    </xf>
    <xf numFmtId="1" fontId="24" fillId="37" borderId="13" xfId="47" applyNumberFormat="1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left" vertical="center"/>
    </xf>
    <xf numFmtId="49" fontId="81" fillId="10" borderId="13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6.57421875" style="189" customWidth="1"/>
    <col min="2" max="2" width="21.140625" style="189" customWidth="1"/>
    <col min="3" max="3" width="8.8515625" style="189" customWidth="1"/>
    <col min="4" max="4" width="5.28125" style="189" customWidth="1"/>
    <col min="5" max="5" width="26.8515625" style="189" customWidth="1"/>
    <col min="6" max="6" width="8.8515625" style="189" customWidth="1"/>
    <col min="7" max="7" width="7.57421875" style="189" customWidth="1"/>
    <col min="8" max="8" width="5.8515625" style="189" customWidth="1"/>
    <col min="9" max="9" width="8.8515625" style="189" customWidth="1"/>
    <col min="10" max="10" width="14.28125" style="189" customWidth="1"/>
    <col min="11" max="16384" width="8.8515625" style="189" customWidth="1"/>
  </cols>
  <sheetData>
    <row r="1" spans="1:11" ht="14.25">
      <c r="A1" s="1112" t="s">
        <v>496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ht="14.25">
      <c r="A2" s="190" t="s">
        <v>1</v>
      </c>
      <c r="B2" s="191" t="s">
        <v>2</v>
      </c>
      <c r="C2" s="192" t="s">
        <v>3</v>
      </c>
      <c r="D2" s="192" t="s">
        <v>4</v>
      </c>
      <c r="E2" s="193" t="s">
        <v>5</v>
      </c>
      <c r="F2" s="194" t="s">
        <v>6</v>
      </c>
      <c r="G2" s="195" t="s">
        <v>7</v>
      </c>
      <c r="H2" s="192" t="s">
        <v>8</v>
      </c>
      <c r="I2" s="192" t="s">
        <v>9</v>
      </c>
      <c r="J2" s="196" t="s">
        <v>10</v>
      </c>
      <c r="K2" s="197" t="s">
        <v>11</v>
      </c>
    </row>
    <row r="3" spans="1:11" ht="14.25">
      <c r="A3" s="198">
        <v>1</v>
      </c>
      <c r="B3" s="199" t="s">
        <v>204</v>
      </c>
      <c r="C3" s="200">
        <v>1975</v>
      </c>
      <c r="D3" s="201">
        <v>40</v>
      </c>
      <c r="E3" s="202" t="s">
        <v>43</v>
      </c>
      <c r="F3" s="203">
        <v>0.6472222222222223</v>
      </c>
      <c r="G3" s="204" t="s">
        <v>18</v>
      </c>
      <c r="H3" s="205">
        <v>1</v>
      </c>
      <c r="I3" s="206">
        <v>10</v>
      </c>
      <c r="J3" s="207" t="s">
        <v>497</v>
      </c>
      <c r="K3" s="208">
        <f aca="true" t="shared" si="0" ref="K3:K52">SUM(F3)/4.53</f>
        <v>0.14287466274221242</v>
      </c>
    </row>
    <row r="4" spans="1:11" ht="14.25">
      <c r="A4" s="209">
        <v>2</v>
      </c>
      <c r="B4" s="199" t="s">
        <v>183</v>
      </c>
      <c r="C4" s="200">
        <v>1982</v>
      </c>
      <c r="D4" s="201">
        <v>33</v>
      </c>
      <c r="E4" s="210" t="s">
        <v>157</v>
      </c>
      <c r="F4" s="203">
        <v>0.6631944444444444</v>
      </c>
      <c r="G4" s="204" t="s">
        <v>14</v>
      </c>
      <c r="H4" s="211">
        <v>1</v>
      </c>
      <c r="I4" s="206">
        <v>10</v>
      </c>
      <c r="J4" s="212" t="s">
        <v>498</v>
      </c>
      <c r="K4" s="213">
        <f t="shared" si="0"/>
        <v>0.14640053961246013</v>
      </c>
    </row>
    <row r="5" spans="1:11" ht="14.25">
      <c r="A5" s="209">
        <v>3</v>
      </c>
      <c r="B5" s="199" t="s">
        <v>19</v>
      </c>
      <c r="C5" s="200">
        <v>1995</v>
      </c>
      <c r="D5" s="201">
        <v>20</v>
      </c>
      <c r="E5" s="210" t="s">
        <v>20</v>
      </c>
      <c r="F5" s="203">
        <v>0.6722222222222222</v>
      </c>
      <c r="G5" s="204" t="s">
        <v>21</v>
      </c>
      <c r="H5" s="211">
        <v>1</v>
      </c>
      <c r="I5" s="206">
        <v>10</v>
      </c>
      <c r="J5" s="212"/>
      <c r="K5" s="213">
        <f t="shared" si="0"/>
        <v>0.14839342653912188</v>
      </c>
    </row>
    <row r="6" spans="1:11" ht="14.25">
      <c r="A6" s="209">
        <v>4</v>
      </c>
      <c r="B6" s="199" t="s">
        <v>23</v>
      </c>
      <c r="C6" s="200">
        <v>1971</v>
      </c>
      <c r="D6" s="201">
        <v>44</v>
      </c>
      <c r="E6" s="202" t="s">
        <v>24</v>
      </c>
      <c r="F6" s="203">
        <v>0.686111111111111</v>
      </c>
      <c r="G6" s="204" t="s">
        <v>18</v>
      </c>
      <c r="H6" s="211">
        <v>2</v>
      </c>
      <c r="I6" s="214">
        <v>9</v>
      </c>
      <c r="J6" s="212"/>
      <c r="K6" s="213">
        <f t="shared" si="0"/>
        <v>0.15145940642629382</v>
      </c>
    </row>
    <row r="7" spans="1:11" ht="14.25">
      <c r="A7" s="209">
        <v>5</v>
      </c>
      <c r="B7" s="215" t="s">
        <v>16</v>
      </c>
      <c r="C7" s="216">
        <v>1973</v>
      </c>
      <c r="D7" s="201">
        <v>42</v>
      </c>
      <c r="E7" s="217" t="s">
        <v>17</v>
      </c>
      <c r="F7" s="218">
        <v>0.6902777777777778</v>
      </c>
      <c r="G7" s="219" t="s">
        <v>18</v>
      </c>
      <c r="H7" s="211">
        <v>3</v>
      </c>
      <c r="I7" s="220">
        <v>8</v>
      </c>
      <c r="J7" s="221"/>
      <c r="K7" s="213">
        <f t="shared" si="0"/>
        <v>0.1523792003924454</v>
      </c>
    </row>
    <row r="8" spans="1:11" ht="14.25">
      <c r="A8" s="198">
        <v>6</v>
      </c>
      <c r="B8" s="222" t="s">
        <v>22</v>
      </c>
      <c r="C8" s="201">
        <v>1972</v>
      </c>
      <c r="D8" s="201">
        <v>43</v>
      </c>
      <c r="E8" s="217" t="s">
        <v>17</v>
      </c>
      <c r="F8" s="203">
        <v>0.6993055555555556</v>
      </c>
      <c r="G8" s="204" t="s">
        <v>18</v>
      </c>
      <c r="H8" s="205">
        <v>4</v>
      </c>
      <c r="I8" s="214">
        <v>7</v>
      </c>
      <c r="J8" s="223"/>
      <c r="K8" s="208">
        <f t="shared" si="0"/>
        <v>0.1543720873191072</v>
      </c>
    </row>
    <row r="9" spans="1:11" ht="14.25">
      <c r="A9" s="209">
        <v>7</v>
      </c>
      <c r="B9" s="199" t="s">
        <v>12</v>
      </c>
      <c r="C9" s="200">
        <v>1980</v>
      </c>
      <c r="D9" s="201">
        <v>35</v>
      </c>
      <c r="E9" s="210" t="s">
        <v>13</v>
      </c>
      <c r="F9" s="203">
        <v>0.7180555555555556</v>
      </c>
      <c r="G9" s="204" t="s">
        <v>14</v>
      </c>
      <c r="H9" s="211">
        <v>2</v>
      </c>
      <c r="I9" s="214">
        <v>9</v>
      </c>
      <c r="J9" s="212"/>
      <c r="K9" s="213">
        <f t="shared" si="0"/>
        <v>0.1585111601667893</v>
      </c>
    </row>
    <row r="10" spans="1:11" ht="14.25">
      <c r="A10" s="209">
        <v>8</v>
      </c>
      <c r="B10" s="199" t="s">
        <v>28</v>
      </c>
      <c r="C10" s="200">
        <v>1980</v>
      </c>
      <c r="D10" s="201">
        <v>35</v>
      </c>
      <c r="E10" s="224" t="s">
        <v>32</v>
      </c>
      <c r="F10" s="203">
        <v>0.71875</v>
      </c>
      <c r="G10" s="204" t="s">
        <v>14</v>
      </c>
      <c r="H10" s="211">
        <v>3</v>
      </c>
      <c r="I10" s="214">
        <v>8</v>
      </c>
      <c r="J10" s="223" t="s">
        <v>65</v>
      </c>
      <c r="K10" s="213">
        <f t="shared" si="0"/>
        <v>0.15866445916114788</v>
      </c>
    </row>
    <row r="11" spans="1:11" ht="14.25">
      <c r="A11" s="209">
        <v>9</v>
      </c>
      <c r="B11" s="225" t="s">
        <v>209</v>
      </c>
      <c r="C11" s="83">
        <v>1973</v>
      </c>
      <c r="D11" s="201">
        <v>42</v>
      </c>
      <c r="E11" s="226" t="s">
        <v>210</v>
      </c>
      <c r="F11" s="203">
        <v>0.7298611111111111</v>
      </c>
      <c r="G11" s="204" t="s">
        <v>18</v>
      </c>
      <c r="H11" s="211">
        <v>5</v>
      </c>
      <c r="I11" s="214">
        <v>6</v>
      </c>
      <c r="J11" s="227" t="s">
        <v>97</v>
      </c>
      <c r="K11" s="213">
        <f t="shared" si="0"/>
        <v>0.16111724307088543</v>
      </c>
    </row>
    <row r="12" spans="1:11" ht="14.25">
      <c r="A12" s="209">
        <v>10</v>
      </c>
      <c r="B12" s="225" t="s">
        <v>178</v>
      </c>
      <c r="C12" s="83">
        <v>1976</v>
      </c>
      <c r="D12" s="201">
        <v>39</v>
      </c>
      <c r="E12" s="226" t="s">
        <v>179</v>
      </c>
      <c r="F12" s="203">
        <v>0.7534722222222222</v>
      </c>
      <c r="G12" s="204" t="s">
        <v>14</v>
      </c>
      <c r="H12" s="211">
        <v>4</v>
      </c>
      <c r="I12" s="214">
        <v>7</v>
      </c>
      <c r="J12" s="223"/>
      <c r="K12" s="213">
        <f t="shared" si="0"/>
        <v>0.16632940887907774</v>
      </c>
    </row>
    <row r="13" spans="1:11" ht="14.25">
      <c r="A13" s="198">
        <v>11</v>
      </c>
      <c r="B13" s="199" t="s">
        <v>46</v>
      </c>
      <c r="C13" s="200">
        <v>1977</v>
      </c>
      <c r="D13" s="201">
        <v>38</v>
      </c>
      <c r="E13" s="226" t="s">
        <v>47</v>
      </c>
      <c r="F13" s="203">
        <v>0.7569444444444445</v>
      </c>
      <c r="G13" s="228" t="s">
        <v>48</v>
      </c>
      <c r="H13" s="205">
        <v>1</v>
      </c>
      <c r="I13" s="206">
        <v>10</v>
      </c>
      <c r="J13" s="229" t="s">
        <v>499</v>
      </c>
      <c r="K13" s="213">
        <f t="shared" si="0"/>
        <v>0.16709590385087075</v>
      </c>
    </row>
    <row r="14" spans="1:11" ht="14.25">
      <c r="A14" s="209">
        <v>12</v>
      </c>
      <c r="B14" s="225" t="s">
        <v>175</v>
      </c>
      <c r="C14" s="83">
        <v>1982</v>
      </c>
      <c r="D14" s="201">
        <v>33</v>
      </c>
      <c r="E14" s="226" t="s">
        <v>32</v>
      </c>
      <c r="F14" s="230">
        <v>0.7604166666666666</v>
      </c>
      <c r="G14" s="204" t="s">
        <v>14</v>
      </c>
      <c r="H14" s="211">
        <v>5</v>
      </c>
      <c r="I14" s="214">
        <v>6</v>
      </c>
      <c r="J14" s="212" t="s">
        <v>65</v>
      </c>
      <c r="K14" s="213">
        <f t="shared" si="0"/>
        <v>0.1678623988226637</v>
      </c>
    </row>
    <row r="15" spans="1:11" ht="14.25">
      <c r="A15" s="198">
        <v>13</v>
      </c>
      <c r="B15" s="225" t="s">
        <v>42</v>
      </c>
      <c r="C15" s="83">
        <v>1983</v>
      </c>
      <c r="D15" s="201">
        <v>32</v>
      </c>
      <c r="E15" s="226" t="s">
        <v>43</v>
      </c>
      <c r="F15" s="231">
        <v>0.7618055555555556</v>
      </c>
      <c r="G15" s="204" t="s">
        <v>44</v>
      </c>
      <c r="H15" s="205">
        <v>1</v>
      </c>
      <c r="I15" s="206">
        <v>10</v>
      </c>
      <c r="J15" s="232" t="s">
        <v>500</v>
      </c>
      <c r="K15" s="213">
        <f t="shared" si="0"/>
        <v>0.16816899681138092</v>
      </c>
    </row>
    <row r="16" spans="1:11" ht="14.25">
      <c r="A16" s="209">
        <v>14</v>
      </c>
      <c r="B16" s="199" t="s">
        <v>156</v>
      </c>
      <c r="C16" s="200">
        <v>1987</v>
      </c>
      <c r="D16" s="201">
        <v>28</v>
      </c>
      <c r="E16" s="210" t="s">
        <v>157</v>
      </c>
      <c r="F16" s="203">
        <v>0.7715277777777777</v>
      </c>
      <c r="G16" s="204" t="s">
        <v>21</v>
      </c>
      <c r="H16" s="211">
        <v>2</v>
      </c>
      <c r="I16" s="233">
        <v>9</v>
      </c>
      <c r="J16" s="212"/>
      <c r="K16" s="213">
        <f t="shared" si="0"/>
        <v>0.17031518273240126</v>
      </c>
    </row>
    <row r="17" spans="1:11" ht="14.25">
      <c r="A17" s="209">
        <v>15</v>
      </c>
      <c r="B17" s="222" t="s">
        <v>501</v>
      </c>
      <c r="C17" s="200">
        <v>1972</v>
      </c>
      <c r="D17" s="201">
        <v>43</v>
      </c>
      <c r="E17" s="202" t="s">
        <v>502</v>
      </c>
      <c r="F17" s="203">
        <v>0.7722222222222223</v>
      </c>
      <c r="G17" s="204" t="s">
        <v>18</v>
      </c>
      <c r="H17" s="211">
        <v>6</v>
      </c>
      <c r="I17" s="214">
        <v>5</v>
      </c>
      <c r="J17" s="227" t="s">
        <v>97</v>
      </c>
      <c r="K17" s="213">
        <f t="shared" si="0"/>
        <v>0.17046848172675988</v>
      </c>
    </row>
    <row r="18" spans="1:11" ht="14.25">
      <c r="A18" s="209">
        <v>16</v>
      </c>
      <c r="B18" s="199" t="s">
        <v>205</v>
      </c>
      <c r="C18" s="200">
        <v>1973</v>
      </c>
      <c r="D18" s="201">
        <v>42</v>
      </c>
      <c r="E18" s="224" t="s">
        <v>206</v>
      </c>
      <c r="F18" s="203">
        <v>0.7791666666666667</v>
      </c>
      <c r="G18" s="204" t="s">
        <v>18</v>
      </c>
      <c r="H18" s="211">
        <v>7</v>
      </c>
      <c r="I18" s="214">
        <v>4</v>
      </c>
      <c r="J18" s="223"/>
      <c r="K18" s="213">
        <f t="shared" si="0"/>
        <v>0.17200147167034582</v>
      </c>
    </row>
    <row r="19" spans="1:11" ht="14.25">
      <c r="A19" s="209">
        <v>17</v>
      </c>
      <c r="B19" s="225" t="s">
        <v>227</v>
      </c>
      <c r="C19" s="83">
        <v>1963</v>
      </c>
      <c r="D19" s="201">
        <v>52</v>
      </c>
      <c r="E19" s="226" t="s">
        <v>73</v>
      </c>
      <c r="F19" s="203">
        <v>0.7805555555555556</v>
      </c>
      <c r="G19" s="228" t="s">
        <v>27</v>
      </c>
      <c r="H19" s="211">
        <v>1</v>
      </c>
      <c r="I19" s="206">
        <v>10</v>
      </c>
      <c r="J19" s="223"/>
      <c r="K19" s="213">
        <f t="shared" si="0"/>
        <v>0.17230806965906303</v>
      </c>
    </row>
    <row r="20" spans="1:11" ht="14.25">
      <c r="A20" s="198">
        <v>18</v>
      </c>
      <c r="B20" s="215" t="s">
        <v>208</v>
      </c>
      <c r="C20" s="234">
        <v>1972</v>
      </c>
      <c r="D20" s="216">
        <v>43</v>
      </c>
      <c r="E20" s="235" t="s">
        <v>206</v>
      </c>
      <c r="F20" s="218">
        <v>0.78125</v>
      </c>
      <c r="G20" s="219" t="s">
        <v>18</v>
      </c>
      <c r="H20" s="205">
        <v>8</v>
      </c>
      <c r="I20" s="220">
        <v>3</v>
      </c>
      <c r="J20" s="236"/>
      <c r="K20" s="213">
        <f t="shared" si="0"/>
        <v>0.17246136865342163</v>
      </c>
    </row>
    <row r="21" spans="1:11" ht="14.25">
      <c r="A21" s="209">
        <v>19</v>
      </c>
      <c r="B21" s="199" t="s">
        <v>174</v>
      </c>
      <c r="C21" s="200">
        <v>1981</v>
      </c>
      <c r="D21" s="216">
        <v>34</v>
      </c>
      <c r="E21" s="237" t="s">
        <v>17</v>
      </c>
      <c r="F21" s="203">
        <v>0.7909722222222223</v>
      </c>
      <c r="G21" s="204" t="s">
        <v>14</v>
      </c>
      <c r="H21" s="211">
        <v>6</v>
      </c>
      <c r="I21" s="214">
        <v>5</v>
      </c>
      <c r="J21" s="212"/>
      <c r="K21" s="213">
        <f t="shared" si="0"/>
        <v>0.174607554574442</v>
      </c>
    </row>
    <row r="22" spans="1:11" ht="14.25">
      <c r="A22" s="209">
        <v>20</v>
      </c>
      <c r="B22" s="225" t="s">
        <v>166</v>
      </c>
      <c r="C22" s="83">
        <v>1987</v>
      </c>
      <c r="D22" s="216">
        <v>28</v>
      </c>
      <c r="E22" s="237" t="s">
        <v>17</v>
      </c>
      <c r="F22" s="203">
        <v>0.7951388888888888</v>
      </c>
      <c r="G22" s="204" t="s">
        <v>21</v>
      </c>
      <c r="H22" s="211">
        <v>3</v>
      </c>
      <c r="I22" s="233">
        <v>8</v>
      </c>
      <c r="J22" s="238"/>
      <c r="K22" s="213">
        <f t="shared" si="0"/>
        <v>0.17552734854059354</v>
      </c>
    </row>
    <row r="23" spans="1:11" ht="14.25">
      <c r="A23" s="209">
        <v>21</v>
      </c>
      <c r="B23" s="199" t="s">
        <v>40</v>
      </c>
      <c r="C23" s="200">
        <v>1982</v>
      </c>
      <c r="D23" s="216">
        <v>33</v>
      </c>
      <c r="E23" s="226" t="s">
        <v>41</v>
      </c>
      <c r="F23" s="203">
        <v>0.7979166666666666</v>
      </c>
      <c r="G23" s="204" t="s">
        <v>14</v>
      </c>
      <c r="H23" s="211">
        <v>7</v>
      </c>
      <c r="I23" s="214">
        <v>4</v>
      </c>
      <c r="J23" s="227" t="s">
        <v>97</v>
      </c>
      <c r="K23" s="213">
        <f t="shared" si="0"/>
        <v>0.17614054451802794</v>
      </c>
    </row>
    <row r="24" spans="1:11" ht="14.25">
      <c r="A24" s="209">
        <v>22</v>
      </c>
      <c r="B24" s="199" t="s">
        <v>50</v>
      </c>
      <c r="C24" s="200">
        <v>1955</v>
      </c>
      <c r="D24" s="216">
        <v>60</v>
      </c>
      <c r="E24" s="202" t="s">
        <v>51</v>
      </c>
      <c r="F24" s="230">
        <v>0.8020833333333334</v>
      </c>
      <c r="G24" s="228" t="s">
        <v>52</v>
      </c>
      <c r="H24" s="211">
        <v>1</v>
      </c>
      <c r="I24" s="239">
        <v>10</v>
      </c>
      <c r="J24" s="232" t="s">
        <v>503</v>
      </c>
      <c r="K24" s="213">
        <f t="shared" si="0"/>
        <v>0.17706033848417954</v>
      </c>
    </row>
    <row r="25" spans="1:11" ht="14.25">
      <c r="A25" s="198">
        <v>23</v>
      </c>
      <c r="B25" s="225" t="s">
        <v>194</v>
      </c>
      <c r="C25" s="83">
        <v>1976</v>
      </c>
      <c r="D25" s="216">
        <v>39</v>
      </c>
      <c r="E25" s="237" t="s">
        <v>17</v>
      </c>
      <c r="F25" s="203">
        <v>0.8104166666666667</v>
      </c>
      <c r="G25" s="219" t="s">
        <v>14</v>
      </c>
      <c r="H25" s="205">
        <v>8</v>
      </c>
      <c r="I25" s="214">
        <v>3</v>
      </c>
      <c r="J25" s="212"/>
      <c r="K25" s="213">
        <f t="shared" si="0"/>
        <v>0.1788999264164827</v>
      </c>
    </row>
    <row r="26" spans="1:11" ht="14.25">
      <c r="A26" s="209">
        <v>24</v>
      </c>
      <c r="B26" s="199" t="s">
        <v>207</v>
      </c>
      <c r="C26" s="200">
        <v>1973</v>
      </c>
      <c r="D26" s="216">
        <v>42</v>
      </c>
      <c r="E26" s="237" t="s">
        <v>17</v>
      </c>
      <c r="F26" s="203">
        <v>0.813888888888889</v>
      </c>
      <c r="G26" s="204" t="s">
        <v>18</v>
      </c>
      <c r="H26" s="211">
        <v>9</v>
      </c>
      <c r="I26" s="214">
        <v>2</v>
      </c>
      <c r="J26" s="223"/>
      <c r="K26" s="213">
        <f t="shared" si="0"/>
        <v>0.1796664213882757</v>
      </c>
    </row>
    <row r="27" spans="1:11" ht="14.25">
      <c r="A27" s="198">
        <v>25</v>
      </c>
      <c r="B27" s="222" t="s">
        <v>37</v>
      </c>
      <c r="C27" s="201">
        <v>1964</v>
      </c>
      <c r="D27" s="216">
        <v>51</v>
      </c>
      <c r="E27" s="237" t="s">
        <v>29</v>
      </c>
      <c r="F27" s="203">
        <v>0.8180555555555555</v>
      </c>
      <c r="G27" s="228" t="s">
        <v>27</v>
      </c>
      <c r="H27" s="205">
        <v>2</v>
      </c>
      <c r="I27" s="240">
        <v>9</v>
      </c>
      <c r="J27" s="223"/>
      <c r="K27" s="213">
        <f t="shared" si="0"/>
        <v>0.18058621535442726</v>
      </c>
    </row>
    <row r="28" spans="1:11" ht="14.25">
      <c r="A28" s="209">
        <v>26</v>
      </c>
      <c r="B28" s="199" t="s">
        <v>49</v>
      </c>
      <c r="C28" s="200">
        <v>1971</v>
      </c>
      <c r="D28" s="216">
        <v>44</v>
      </c>
      <c r="E28" s="237" t="s">
        <v>17</v>
      </c>
      <c r="F28" s="203">
        <v>0.8208333333333333</v>
      </c>
      <c r="G28" s="204" t="s">
        <v>18</v>
      </c>
      <c r="H28" s="211">
        <v>10</v>
      </c>
      <c r="I28" s="241">
        <v>1</v>
      </c>
      <c r="J28" s="212"/>
      <c r="K28" s="213">
        <f t="shared" si="0"/>
        <v>0.18119941133186165</v>
      </c>
    </row>
    <row r="29" spans="1:11" ht="14.25">
      <c r="A29" s="209">
        <v>27</v>
      </c>
      <c r="B29" s="199" t="s">
        <v>35</v>
      </c>
      <c r="C29" s="200">
        <v>1974</v>
      </c>
      <c r="D29" s="216">
        <v>41</v>
      </c>
      <c r="E29" s="202" t="s">
        <v>32</v>
      </c>
      <c r="F29" s="203">
        <v>0.8229166666666666</v>
      </c>
      <c r="G29" s="204" t="s">
        <v>18</v>
      </c>
      <c r="H29" s="211">
        <v>11</v>
      </c>
      <c r="I29" s="214">
        <v>1</v>
      </c>
      <c r="J29" s="227" t="s">
        <v>97</v>
      </c>
      <c r="K29" s="213">
        <f t="shared" si="0"/>
        <v>0.18165930831493743</v>
      </c>
    </row>
    <row r="30" spans="1:11" ht="14.25">
      <c r="A30" s="209">
        <v>28</v>
      </c>
      <c r="B30" s="199" t="s">
        <v>107</v>
      </c>
      <c r="C30" s="200">
        <v>1965</v>
      </c>
      <c r="D30" s="216">
        <v>50</v>
      </c>
      <c r="E30" s="202" t="s">
        <v>504</v>
      </c>
      <c r="F30" s="203">
        <v>0.8229166666666666</v>
      </c>
      <c r="G30" s="242" t="s">
        <v>27</v>
      </c>
      <c r="H30" s="211">
        <v>3</v>
      </c>
      <c r="I30" s="214">
        <v>8</v>
      </c>
      <c r="J30" s="223"/>
      <c r="K30" s="213">
        <f t="shared" si="0"/>
        <v>0.18165930831493743</v>
      </c>
    </row>
    <row r="31" spans="1:11" ht="14.25">
      <c r="A31" s="209">
        <v>29</v>
      </c>
      <c r="B31" s="225" t="s">
        <v>262</v>
      </c>
      <c r="C31" s="83">
        <v>1981</v>
      </c>
      <c r="D31" s="216">
        <v>34</v>
      </c>
      <c r="E31" s="226" t="s">
        <v>263</v>
      </c>
      <c r="F31" s="231">
        <v>0.8236111111111111</v>
      </c>
      <c r="G31" s="204" t="s">
        <v>44</v>
      </c>
      <c r="H31" s="211">
        <v>2</v>
      </c>
      <c r="I31" s="240">
        <v>9</v>
      </c>
      <c r="J31" s="223"/>
      <c r="K31" s="213">
        <f t="shared" si="0"/>
        <v>0.18181260730929602</v>
      </c>
    </row>
    <row r="32" spans="1:11" ht="14.25">
      <c r="A32" s="198">
        <v>30</v>
      </c>
      <c r="B32" s="199" t="s">
        <v>281</v>
      </c>
      <c r="C32" s="200">
        <v>1975</v>
      </c>
      <c r="D32" s="216">
        <v>40</v>
      </c>
      <c r="E32" s="237" t="s">
        <v>29</v>
      </c>
      <c r="F32" s="203">
        <v>0.8513888888888889</v>
      </c>
      <c r="G32" s="228" t="s">
        <v>48</v>
      </c>
      <c r="H32" s="205">
        <v>2</v>
      </c>
      <c r="I32" s="243">
        <v>9</v>
      </c>
      <c r="J32" s="223"/>
      <c r="K32" s="213">
        <f t="shared" si="0"/>
        <v>0.1879445670836399</v>
      </c>
    </row>
    <row r="33" spans="1:11" ht="14.25">
      <c r="A33" s="209">
        <v>31</v>
      </c>
      <c r="B33" s="199" t="s">
        <v>62</v>
      </c>
      <c r="C33" s="201">
        <v>1965</v>
      </c>
      <c r="D33" s="216">
        <v>50</v>
      </c>
      <c r="E33" s="210" t="s">
        <v>20</v>
      </c>
      <c r="F33" s="230">
        <v>0.8611111111111112</v>
      </c>
      <c r="G33" s="228" t="s">
        <v>63</v>
      </c>
      <c r="H33" s="211">
        <v>1</v>
      </c>
      <c r="I33" s="206">
        <v>10</v>
      </c>
      <c r="J33" s="232" t="s">
        <v>500</v>
      </c>
      <c r="K33" s="213">
        <f t="shared" si="0"/>
        <v>0.1900907530046603</v>
      </c>
    </row>
    <row r="34" spans="1:11" ht="14.25">
      <c r="A34" s="209">
        <v>32</v>
      </c>
      <c r="B34" s="225" t="s">
        <v>176</v>
      </c>
      <c r="C34" s="83">
        <v>1979</v>
      </c>
      <c r="D34" s="216">
        <v>36</v>
      </c>
      <c r="E34" s="226" t="s">
        <v>26</v>
      </c>
      <c r="F34" s="203">
        <v>0.8694444444444445</v>
      </c>
      <c r="G34" s="204" t="s">
        <v>14</v>
      </c>
      <c r="H34" s="211">
        <v>9</v>
      </c>
      <c r="I34" s="214">
        <v>2</v>
      </c>
      <c r="J34" s="223"/>
      <c r="K34" s="213">
        <f t="shared" si="0"/>
        <v>0.19193034093696346</v>
      </c>
    </row>
    <row r="35" spans="1:11" ht="14.25">
      <c r="A35" s="209">
        <v>33</v>
      </c>
      <c r="B35" s="199" t="s">
        <v>60</v>
      </c>
      <c r="C35" s="200">
        <v>1973</v>
      </c>
      <c r="D35" s="216">
        <v>42</v>
      </c>
      <c r="E35" s="237" t="s">
        <v>17</v>
      </c>
      <c r="F35" s="203">
        <v>0.873611111111111</v>
      </c>
      <c r="G35" s="242" t="s">
        <v>48</v>
      </c>
      <c r="H35" s="211">
        <v>3</v>
      </c>
      <c r="I35" s="214">
        <v>8</v>
      </c>
      <c r="J35" s="223"/>
      <c r="K35" s="213">
        <f t="shared" si="0"/>
        <v>0.192850134903115</v>
      </c>
    </row>
    <row r="36" spans="1:11" ht="14.25">
      <c r="A36" s="209">
        <v>34</v>
      </c>
      <c r="B36" s="199" t="s">
        <v>282</v>
      </c>
      <c r="C36" s="200">
        <v>1979</v>
      </c>
      <c r="D36" s="201">
        <v>36</v>
      </c>
      <c r="E36" s="237" t="s">
        <v>17</v>
      </c>
      <c r="F36" s="203">
        <v>0.8777777777777778</v>
      </c>
      <c r="G36" s="204" t="s">
        <v>48</v>
      </c>
      <c r="H36" s="211">
        <v>4</v>
      </c>
      <c r="I36" s="240">
        <v>7</v>
      </c>
      <c r="J36" s="223"/>
      <c r="K36" s="213">
        <f t="shared" si="0"/>
        <v>0.1937699288692666</v>
      </c>
    </row>
    <row r="37" spans="1:11" ht="14.25">
      <c r="A37" s="198">
        <v>35</v>
      </c>
      <c r="B37" s="199" t="s">
        <v>221</v>
      </c>
      <c r="C37" s="200">
        <v>1968</v>
      </c>
      <c r="D37" s="201">
        <v>47</v>
      </c>
      <c r="E37" s="237" t="s">
        <v>29</v>
      </c>
      <c r="F37" s="203">
        <v>0.8819444444444445</v>
      </c>
      <c r="G37" s="204" t="s">
        <v>18</v>
      </c>
      <c r="H37" s="205">
        <v>12</v>
      </c>
      <c r="I37" s="214">
        <v>1</v>
      </c>
      <c r="J37" s="212"/>
      <c r="K37" s="213">
        <f t="shared" si="0"/>
        <v>0.19468972283541822</v>
      </c>
    </row>
    <row r="38" spans="1:11" ht="14.25">
      <c r="A38" s="209">
        <v>36</v>
      </c>
      <c r="B38" s="225" t="s">
        <v>226</v>
      </c>
      <c r="C38" s="83">
        <v>1960</v>
      </c>
      <c r="D38" s="201">
        <v>55</v>
      </c>
      <c r="E38" s="210" t="s">
        <v>43</v>
      </c>
      <c r="F38" s="230">
        <v>0.8944444444444444</v>
      </c>
      <c r="G38" s="204" t="s">
        <v>27</v>
      </c>
      <c r="H38" s="211">
        <v>4</v>
      </c>
      <c r="I38" s="214">
        <v>7</v>
      </c>
      <c r="J38" s="223"/>
      <c r="K38" s="213">
        <f t="shared" si="0"/>
        <v>0.19744910473387292</v>
      </c>
    </row>
    <row r="39" spans="1:11" ht="14.25">
      <c r="A39" s="198">
        <v>37</v>
      </c>
      <c r="B39" s="225" t="s">
        <v>505</v>
      </c>
      <c r="C39" s="83">
        <v>1989</v>
      </c>
      <c r="D39" s="201">
        <v>26</v>
      </c>
      <c r="E39" s="244" t="s">
        <v>56</v>
      </c>
      <c r="F39" s="203">
        <v>0.8972222222222223</v>
      </c>
      <c r="G39" s="204" t="s">
        <v>21</v>
      </c>
      <c r="H39" s="205">
        <v>4</v>
      </c>
      <c r="I39" s="233">
        <v>7</v>
      </c>
      <c r="J39" s="227" t="s">
        <v>97</v>
      </c>
      <c r="K39" s="213">
        <f t="shared" si="0"/>
        <v>0.19806230071130734</v>
      </c>
    </row>
    <row r="40" spans="1:11" ht="14.25">
      <c r="A40" s="209">
        <v>38</v>
      </c>
      <c r="B40" s="245" t="s">
        <v>193</v>
      </c>
      <c r="C40" s="246">
        <v>1979</v>
      </c>
      <c r="D40" s="247">
        <v>36</v>
      </c>
      <c r="E40" s="248" t="s">
        <v>32</v>
      </c>
      <c r="F40" s="230">
        <v>0.8986111111111111</v>
      </c>
      <c r="G40" s="249" t="s">
        <v>14</v>
      </c>
      <c r="H40" s="211">
        <v>10</v>
      </c>
      <c r="I40" s="214">
        <v>1</v>
      </c>
      <c r="J40" s="250"/>
      <c r="K40" s="213">
        <f t="shared" si="0"/>
        <v>0.19836889870002453</v>
      </c>
    </row>
    <row r="41" spans="1:11" ht="14.25">
      <c r="A41" s="209">
        <v>39</v>
      </c>
      <c r="B41" s="222" t="s">
        <v>59</v>
      </c>
      <c r="C41" s="200">
        <v>1972</v>
      </c>
      <c r="D41" s="247">
        <v>43</v>
      </c>
      <c r="E41" s="202" t="s">
        <v>210</v>
      </c>
      <c r="F41" s="203">
        <v>0.9041666666666667</v>
      </c>
      <c r="G41" s="204" t="s">
        <v>18</v>
      </c>
      <c r="H41" s="211">
        <v>13</v>
      </c>
      <c r="I41" s="214">
        <v>1</v>
      </c>
      <c r="J41" s="212"/>
      <c r="K41" s="213">
        <f t="shared" si="0"/>
        <v>0.1995952906548933</v>
      </c>
    </row>
    <row r="42" spans="1:11" ht="14.25">
      <c r="A42" s="209">
        <v>40</v>
      </c>
      <c r="B42" s="225" t="s">
        <v>66</v>
      </c>
      <c r="C42" s="83">
        <v>1967</v>
      </c>
      <c r="D42" s="247">
        <v>48</v>
      </c>
      <c r="E42" s="237" t="s">
        <v>17</v>
      </c>
      <c r="F42" s="230">
        <v>0.9104166666666668</v>
      </c>
      <c r="G42" s="204" t="s">
        <v>18</v>
      </c>
      <c r="H42" s="211">
        <v>14</v>
      </c>
      <c r="I42" s="214">
        <v>1</v>
      </c>
      <c r="J42" s="251"/>
      <c r="K42" s="213">
        <f t="shared" si="0"/>
        <v>0.2009749816041207</v>
      </c>
    </row>
    <row r="43" spans="1:11" ht="14.25">
      <c r="A43" s="209">
        <v>41</v>
      </c>
      <c r="B43" s="199" t="s">
        <v>284</v>
      </c>
      <c r="C43" s="200">
        <v>1978</v>
      </c>
      <c r="D43" s="247">
        <v>37</v>
      </c>
      <c r="E43" s="202" t="s">
        <v>99</v>
      </c>
      <c r="F43" s="203">
        <v>0.9173611111111111</v>
      </c>
      <c r="G43" s="204" t="s">
        <v>48</v>
      </c>
      <c r="H43" s="211">
        <v>5</v>
      </c>
      <c r="I43" s="214">
        <v>6</v>
      </c>
      <c r="J43" s="227" t="s">
        <v>97</v>
      </c>
      <c r="K43" s="213">
        <f t="shared" si="0"/>
        <v>0.20250797154770664</v>
      </c>
    </row>
    <row r="44" spans="1:11" ht="14.25">
      <c r="A44" s="198">
        <v>42</v>
      </c>
      <c r="B44" s="199" t="s">
        <v>64</v>
      </c>
      <c r="C44" s="200">
        <v>1976</v>
      </c>
      <c r="D44" s="247">
        <v>39</v>
      </c>
      <c r="E44" s="237" t="s">
        <v>17</v>
      </c>
      <c r="F44" s="203">
        <v>0.9229166666666666</v>
      </c>
      <c r="G44" s="204" t="s">
        <v>48</v>
      </c>
      <c r="H44" s="205">
        <v>6</v>
      </c>
      <c r="I44" s="214">
        <v>5</v>
      </c>
      <c r="J44" s="251"/>
      <c r="K44" s="213">
        <f t="shared" si="0"/>
        <v>0.2037343635025754</v>
      </c>
    </row>
    <row r="45" spans="1:11" ht="14.25">
      <c r="A45" s="209">
        <v>43</v>
      </c>
      <c r="B45" s="199" t="s">
        <v>283</v>
      </c>
      <c r="C45" s="200">
        <v>1979</v>
      </c>
      <c r="D45" s="247">
        <v>36</v>
      </c>
      <c r="E45" s="202" t="s">
        <v>32</v>
      </c>
      <c r="F45" s="203">
        <v>0.9319444444444445</v>
      </c>
      <c r="G45" s="204" t="s">
        <v>48</v>
      </c>
      <c r="H45" s="211">
        <v>7</v>
      </c>
      <c r="I45" s="240">
        <v>4</v>
      </c>
      <c r="J45" s="223"/>
      <c r="K45" s="213">
        <f t="shared" si="0"/>
        <v>0.20572725042923717</v>
      </c>
    </row>
    <row r="46" spans="1:11" ht="14.25">
      <c r="A46" s="209">
        <v>44</v>
      </c>
      <c r="B46" s="199" t="s">
        <v>67</v>
      </c>
      <c r="C46" s="200">
        <v>1971</v>
      </c>
      <c r="D46" s="247">
        <v>44</v>
      </c>
      <c r="E46" s="202" t="s">
        <v>32</v>
      </c>
      <c r="F46" s="203">
        <v>0.9333333333333332</v>
      </c>
      <c r="G46" s="204" t="s">
        <v>48</v>
      </c>
      <c r="H46" s="211">
        <v>8</v>
      </c>
      <c r="I46" s="240">
        <v>3</v>
      </c>
      <c r="J46" s="251"/>
      <c r="K46" s="213">
        <f t="shared" si="0"/>
        <v>0.20603384841795436</v>
      </c>
    </row>
    <row r="47" spans="1:11" ht="14.25">
      <c r="A47" s="209">
        <v>45</v>
      </c>
      <c r="B47" s="222" t="s">
        <v>68</v>
      </c>
      <c r="C47" s="201">
        <v>1973</v>
      </c>
      <c r="D47" s="201">
        <v>42</v>
      </c>
      <c r="E47" s="237" t="s">
        <v>29</v>
      </c>
      <c r="F47" s="218">
        <v>0.9368055555555556</v>
      </c>
      <c r="G47" s="204" t="s">
        <v>48</v>
      </c>
      <c r="H47" s="211">
        <v>9</v>
      </c>
      <c r="I47" s="214">
        <v>2</v>
      </c>
      <c r="J47" s="223"/>
      <c r="K47" s="213">
        <f t="shared" si="0"/>
        <v>0.20680034338974734</v>
      </c>
    </row>
    <row r="48" spans="1:11" ht="14.25">
      <c r="A48" s="209">
        <v>46</v>
      </c>
      <c r="B48" s="225" t="s">
        <v>74</v>
      </c>
      <c r="C48" s="83">
        <v>1989</v>
      </c>
      <c r="D48" s="201">
        <v>26</v>
      </c>
      <c r="E48" s="226" t="s">
        <v>32</v>
      </c>
      <c r="F48" s="231">
        <v>0.9430555555555555</v>
      </c>
      <c r="G48" s="204" t="s">
        <v>44</v>
      </c>
      <c r="H48" s="211">
        <v>3</v>
      </c>
      <c r="I48" s="214">
        <v>8</v>
      </c>
      <c r="J48" s="252"/>
      <c r="K48" s="213">
        <f t="shared" si="0"/>
        <v>0.20818003433897472</v>
      </c>
    </row>
    <row r="49" spans="1:11" ht="14.25">
      <c r="A49" s="198">
        <v>47</v>
      </c>
      <c r="B49" s="199" t="s">
        <v>300</v>
      </c>
      <c r="C49" s="200">
        <v>1977</v>
      </c>
      <c r="D49" s="201">
        <v>38</v>
      </c>
      <c r="E49" s="237" t="s">
        <v>29</v>
      </c>
      <c r="F49" s="203">
        <v>0.9444444444444445</v>
      </c>
      <c r="G49" s="204" t="s">
        <v>48</v>
      </c>
      <c r="H49" s="205">
        <v>10</v>
      </c>
      <c r="I49" s="240">
        <v>1</v>
      </c>
      <c r="J49" s="212"/>
      <c r="K49" s="213">
        <f t="shared" si="0"/>
        <v>0.20848663232769193</v>
      </c>
    </row>
    <row r="50" spans="1:11" ht="14.25">
      <c r="A50" s="209">
        <v>48</v>
      </c>
      <c r="B50" s="199" t="s">
        <v>224</v>
      </c>
      <c r="C50" s="200">
        <v>1968</v>
      </c>
      <c r="D50" s="201">
        <v>47</v>
      </c>
      <c r="E50" s="237" t="s">
        <v>17</v>
      </c>
      <c r="F50" s="203">
        <v>0.9576388888888889</v>
      </c>
      <c r="G50" s="204" t="s">
        <v>18</v>
      </c>
      <c r="H50" s="211">
        <v>15</v>
      </c>
      <c r="I50" s="214">
        <v>1</v>
      </c>
      <c r="J50" s="223"/>
      <c r="K50" s="213">
        <f t="shared" si="0"/>
        <v>0.21139931322050526</v>
      </c>
    </row>
    <row r="51" spans="1:11" ht="14.25">
      <c r="A51" s="198">
        <v>49</v>
      </c>
      <c r="B51" s="199" t="s">
        <v>303</v>
      </c>
      <c r="C51" s="200">
        <v>1974</v>
      </c>
      <c r="D51" s="201">
        <v>41</v>
      </c>
      <c r="E51" s="237" t="s">
        <v>17</v>
      </c>
      <c r="F51" s="203">
        <v>0.9715277777777778</v>
      </c>
      <c r="G51" s="204" t="s">
        <v>48</v>
      </c>
      <c r="H51" s="205">
        <v>11</v>
      </c>
      <c r="I51" s="240">
        <v>1</v>
      </c>
      <c r="J51" s="223"/>
      <c r="K51" s="213">
        <f t="shared" si="0"/>
        <v>0.2144652931076772</v>
      </c>
    </row>
    <row r="52" spans="1:11" ht="14.25">
      <c r="A52" s="209">
        <v>50</v>
      </c>
      <c r="B52" s="225" t="s">
        <v>186</v>
      </c>
      <c r="C52" s="83">
        <v>1977</v>
      </c>
      <c r="D52" s="201">
        <v>38</v>
      </c>
      <c r="E52" s="226" t="s">
        <v>187</v>
      </c>
      <c r="F52" s="203">
        <v>0.9861111111111112</v>
      </c>
      <c r="G52" s="204" t="s">
        <v>14</v>
      </c>
      <c r="H52" s="211">
        <v>11</v>
      </c>
      <c r="I52" s="214">
        <v>1</v>
      </c>
      <c r="J52" s="223"/>
      <c r="K52" s="213">
        <f t="shared" si="0"/>
        <v>0.21768457198920774</v>
      </c>
    </row>
    <row r="53" spans="1:11" ht="14.25">
      <c r="A53" s="209">
        <v>51</v>
      </c>
      <c r="B53" s="215" t="s">
        <v>217</v>
      </c>
      <c r="C53" s="234">
        <v>1967</v>
      </c>
      <c r="D53" s="216">
        <v>48</v>
      </c>
      <c r="E53" s="226" t="s">
        <v>32</v>
      </c>
      <c r="F53" s="253" t="s">
        <v>218</v>
      </c>
      <c r="G53" s="219" t="s">
        <v>18</v>
      </c>
      <c r="H53" s="211">
        <v>16</v>
      </c>
      <c r="I53" s="214">
        <v>1</v>
      </c>
      <c r="J53" s="227" t="s">
        <v>97</v>
      </c>
      <c r="K53" s="254">
        <f aca="true" t="shared" si="1" ref="K53:K67">SUM(F53/4.53)</f>
        <v>0.22075055187637968</v>
      </c>
    </row>
    <row r="54" spans="1:11" ht="14.25">
      <c r="A54" s="209">
        <v>52</v>
      </c>
      <c r="B54" s="222" t="s">
        <v>72</v>
      </c>
      <c r="C54" s="201">
        <v>1948</v>
      </c>
      <c r="D54" s="216">
        <v>67</v>
      </c>
      <c r="E54" s="224" t="s">
        <v>73</v>
      </c>
      <c r="F54" s="255" t="s">
        <v>239</v>
      </c>
      <c r="G54" s="228" t="s">
        <v>52</v>
      </c>
      <c r="H54" s="211">
        <v>2</v>
      </c>
      <c r="I54" s="240">
        <v>9</v>
      </c>
      <c r="J54" s="252"/>
      <c r="K54" s="254">
        <f t="shared" si="1"/>
        <v>0.22197694383124844</v>
      </c>
    </row>
    <row r="55" spans="1:11" ht="14.25">
      <c r="A55" s="209">
        <v>53</v>
      </c>
      <c r="B55" s="225" t="s">
        <v>197</v>
      </c>
      <c r="C55" s="83">
        <v>1979</v>
      </c>
      <c r="D55" s="216">
        <v>36</v>
      </c>
      <c r="E55" s="237" t="s">
        <v>17</v>
      </c>
      <c r="F55" s="256" t="s">
        <v>198</v>
      </c>
      <c r="G55" s="204" t="s">
        <v>14</v>
      </c>
      <c r="H55" s="211">
        <v>12</v>
      </c>
      <c r="I55" s="214">
        <v>1</v>
      </c>
      <c r="J55" s="223"/>
      <c r="K55" s="254">
        <f t="shared" si="1"/>
        <v>0.22856880058866813</v>
      </c>
    </row>
    <row r="56" spans="1:11" ht="14.25">
      <c r="A56" s="198">
        <v>54</v>
      </c>
      <c r="B56" s="199" t="s">
        <v>90</v>
      </c>
      <c r="C56" s="200">
        <v>1952</v>
      </c>
      <c r="D56" s="216">
        <v>63</v>
      </c>
      <c r="E56" s="237" t="s">
        <v>29</v>
      </c>
      <c r="F56" s="255" t="s">
        <v>234</v>
      </c>
      <c r="G56" s="228" t="s">
        <v>52</v>
      </c>
      <c r="H56" s="205">
        <v>3</v>
      </c>
      <c r="I56" s="214">
        <v>8</v>
      </c>
      <c r="J56" s="257"/>
      <c r="K56" s="254">
        <f t="shared" si="1"/>
        <v>0.22964189354917827</v>
      </c>
    </row>
    <row r="57" spans="1:11" ht="14.25">
      <c r="A57" s="209">
        <v>55</v>
      </c>
      <c r="B57" s="199" t="s">
        <v>188</v>
      </c>
      <c r="C57" s="200">
        <v>1985</v>
      </c>
      <c r="D57" s="216">
        <v>30</v>
      </c>
      <c r="E57" s="210" t="s">
        <v>32</v>
      </c>
      <c r="F57" s="255" t="s">
        <v>190</v>
      </c>
      <c r="G57" s="204" t="s">
        <v>14</v>
      </c>
      <c r="H57" s="211">
        <v>13</v>
      </c>
      <c r="I57" s="214">
        <v>1</v>
      </c>
      <c r="J57" s="212"/>
      <c r="K57" s="254">
        <f t="shared" si="1"/>
        <v>0.23669364728967376</v>
      </c>
    </row>
    <row r="58" spans="1:11" ht="14.25">
      <c r="A58" s="209">
        <v>56</v>
      </c>
      <c r="B58" s="222" t="s">
        <v>272</v>
      </c>
      <c r="C58" s="201">
        <v>1986</v>
      </c>
      <c r="D58" s="216">
        <v>29</v>
      </c>
      <c r="E58" s="224" t="s">
        <v>32</v>
      </c>
      <c r="F58" s="255" t="s">
        <v>273</v>
      </c>
      <c r="G58" s="204" t="s">
        <v>44</v>
      </c>
      <c r="H58" s="211">
        <v>4</v>
      </c>
      <c r="I58" s="214">
        <v>7</v>
      </c>
      <c r="J58" s="227" t="s">
        <v>97</v>
      </c>
      <c r="K58" s="254">
        <f t="shared" si="1"/>
        <v>0.23684694628403238</v>
      </c>
    </row>
    <row r="59" spans="1:11" ht="14.25">
      <c r="A59" s="209">
        <v>57</v>
      </c>
      <c r="B59" s="225" t="s">
        <v>306</v>
      </c>
      <c r="C59" s="83">
        <v>1976</v>
      </c>
      <c r="D59" s="216">
        <v>39</v>
      </c>
      <c r="E59" s="226" t="s">
        <v>73</v>
      </c>
      <c r="F59" s="255" t="s">
        <v>308</v>
      </c>
      <c r="G59" s="204" t="s">
        <v>48</v>
      </c>
      <c r="H59" s="211">
        <v>12</v>
      </c>
      <c r="I59" s="240">
        <v>1</v>
      </c>
      <c r="J59" s="221"/>
      <c r="K59" s="254">
        <f t="shared" si="1"/>
        <v>0.24313220505273486</v>
      </c>
    </row>
    <row r="60" spans="1:11" ht="14.25">
      <c r="A60" s="209">
        <v>58</v>
      </c>
      <c r="B60" s="199" t="s">
        <v>83</v>
      </c>
      <c r="C60" s="200">
        <v>1973</v>
      </c>
      <c r="D60" s="216">
        <v>42</v>
      </c>
      <c r="E60" s="237" t="s">
        <v>17</v>
      </c>
      <c r="F60" s="255" t="s">
        <v>286</v>
      </c>
      <c r="G60" s="204" t="s">
        <v>48</v>
      </c>
      <c r="H60" s="211">
        <v>13</v>
      </c>
      <c r="I60" s="240">
        <v>1</v>
      </c>
      <c r="J60" s="212"/>
      <c r="K60" s="254">
        <f t="shared" si="1"/>
        <v>0.24435859700760362</v>
      </c>
    </row>
    <row r="61" spans="1:11" ht="14.25">
      <c r="A61" s="198">
        <v>59</v>
      </c>
      <c r="B61" s="199" t="s">
        <v>321</v>
      </c>
      <c r="C61" s="200">
        <v>1960</v>
      </c>
      <c r="D61" s="216">
        <v>55</v>
      </c>
      <c r="E61" s="202" t="s">
        <v>43</v>
      </c>
      <c r="F61" s="255" t="s">
        <v>323</v>
      </c>
      <c r="G61" s="228" t="s">
        <v>63</v>
      </c>
      <c r="H61" s="205">
        <v>2</v>
      </c>
      <c r="I61" s="214">
        <v>9</v>
      </c>
      <c r="J61" s="212"/>
      <c r="K61" s="254">
        <f t="shared" si="1"/>
        <v>0.24727127790041695</v>
      </c>
    </row>
    <row r="62" spans="1:11" ht="14.25">
      <c r="A62" s="209">
        <v>60</v>
      </c>
      <c r="B62" s="258" t="s">
        <v>250</v>
      </c>
      <c r="C62" s="259">
        <v>1953</v>
      </c>
      <c r="D62" s="216">
        <v>62</v>
      </c>
      <c r="E62" s="202" t="s">
        <v>99</v>
      </c>
      <c r="F62" s="255" t="s">
        <v>251</v>
      </c>
      <c r="G62" s="204" t="s">
        <v>52</v>
      </c>
      <c r="H62" s="211">
        <v>4</v>
      </c>
      <c r="I62" s="214">
        <v>7</v>
      </c>
      <c r="J62" s="257"/>
      <c r="K62" s="254">
        <f t="shared" si="1"/>
        <v>0.24819107186656858</v>
      </c>
    </row>
    <row r="63" spans="1:11" ht="14.25">
      <c r="A63" s="198">
        <v>61</v>
      </c>
      <c r="B63" s="199" t="s">
        <v>88</v>
      </c>
      <c r="C63" s="200">
        <v>1948</v>
      </c>
      <c r="D63" s="216">
        <v>67</v>
      </c>
      <c r="E63" s="237" t="s">
        <v>29</v>
      </c>
      <c r="F63" s="255" t="s">
        <v>247</v>
      </c>
      <c r="G63" s="204" t="s">
        <v>52</v>
      </c>
      <c r="H63" s="205">
        <v>5</v>
      </c>
      <c r="I63" s="214">
        <v>6</v>
      </c>
      <c r="J63" s="212"/>
      <c r="K63" s="254">
        <f t="shared" si="1"/>
        <v>0.24987736080451312</v>
      </c>
    </row>
    <row r="64" spans="1:11" ht="14.25">
      <c r="A64" s="209">
        <v>62</v>
      </c>
      <c r="B64" s="199" t="s">
        <v>256</v>
      </c>
      <c r="C64" s="200">
        <v>1953</v>
      </c>
      <c r="D64" s="216">
        <v>62</v>
      </c>
      <c r="E64" s="237" t="s">
        <v>29</v>
      </c>
      <c r="F64" s="255" t="s">
        <v>257</v>
      </c>
      <c r="G64" s="204" t="s">
        <v>52</v>
      </c>
      <c r="H64" s="211">
        <v>6</v>
      </c>
      <c r="I64" s="214">
        <v>5</v>
      </c>
      <c r="J64" s="212"/>
      <c r="K64" s="254">
        <f t="shared" si="1"/>
        <v>0.2526367427029678</v>
      </c>
    </row>
    <row r="65" spans="1:11" ht="14.25">
      <c r="A65" s="209">
        <v>63</v>
      </c>
      <c r="B65" s="199" t="s">
        <v>264</v>
      </c>
      <c r="C65" s="200">
        <v>1993</v>
      </c>
      <c r="D65" s="216">
        <v>22</v>
      </c>
      <c r="E65" s="202" t="s">
        <v>265</v>
      </c>
      <c r="F65" s="255" t="s">
        <v>267</v>
      </c>
      <c r="G65" s="204" t="s">
        <v>44</v>
      </c>
      <c r="H65" s="211">
        <v>5</v>
      </c>
      <c r="I65" s="214">
        <v>6</v>
      </c>
      <c r="J65" s="221"/>
      <c r="K65" s="254">
        <f t="shared" si="1"/>
        <v>0.25662251655629137</v>
      </c>
    </row>
    <row r="66" spans="1:11" ht="14.25">
      <c r="A66" s="209">
        <v>64</v>
      </c>
      <c r="B66" s="199" t="s">
        <v>241</v>
      </c>
      <c r="C66" s="200">
        <v>1945</v>
      </c>
      <c r="D66" s="216">
        <v>70</v>
      </c>
      <c r="E66" s="237" t="s">
        <v>29</v>
      </c>
      <c r="F66" s="255" t="s">
        <v>243</v>
      </c>
      <c r="G66" s="204" t="s">
        <v>52</v>
      </c>
      <c r="H66" s="211">
        <v>7</v>
      </c>
      <c r="I66" s="214">
        <v>4</v>
      </c>
      <c r="J66" s="212"/>
      <c r="K66" s="254">
        <f t="shared" si="1"/>
        <v>0.2682732401275448</v>
      </c>
    </row>
    <row r="67" spans="1:11" ht="14.25">
      <c r="A67" s="198">
        <v>65</v>
      </c>
      <c r="B67" s="260" t="s">
        <v>103</v>
      </c>
      <c r="C67" s="234">
        <v>1977</v>
      </c>
      <c r="D67" s="216">
        <v>38</v>
      </c>
      <c r="E67" s="217" t="s">
        <v>17</v>
      </c>
      <c r="F67" s="255" t="s">
        <v>293</v>
      </c>
      <c r="G67" s="219" t="s">
        <v>48</v>
      </c>
      <c r="H67" s="211">
        <v>14</v>
      </c>
      <c r="I67" s="261">
        <v>1</v>
      </c>
      <c r="J67" s="221"/>
      <c r="K67" s="254">
        <f t="shared" si="1"/>
        <v>0.2834498405690459</v>
      </c>
    </row>
    <row r="68" spans="1:11" ht="14.25">
      <c r="A68" s="209">
        <v>66</v>
      </c>
      <c r="B68" s="199" t="s">
        <v>336</v>
      </c>
      <c r="C68" s="201">
        <v>1959</v>
      </c>
      <c r="D68" s="216">
        <v>56</v>
      </c>
      <c r="E68" s="224" t="s">
        <v>32</v>
      </c>
      <c r="F68" s="262" t="s">
        <v>253</v>
      </c>
      <c r="G68" s="228" t="s">
        <v>63</v>
      </c>
      <c r="H68" s="205">
        <v>3</v>
      </c>
      <c r="I68" s="214">
        <v>8</v>
      </c>
      <c r="J68" s="252" t="s">
        <v>106</v>
      </c>
      <c r="K68" s="254"/>
    </row>
    <row r="69" spans="1:11" ht="14.25">
      <c r="A69" s="209">
        <v>67</v>
      </c>
      <c r="B69" s="199" t="s">
        <v>92</v>
      </c>
      <c r="C69" s="200">
        <v>1945</v>
      </c>
      <c r="D69" s="247">
        <f>SUM(2015-C69)</f>
        <v>70</v>
      </c>
      <c r="E69" s="263" t="s">
        <v>73</v>
      </c>
      <c r="F69" s="262" t="s">
        <v>253</v>
      </c>
      <c r="G69" s="204" t="s">
        <v>52</v>
      </c>
      <c r="H69" s="264">
        <v>8</v>
      </c>
      <c r="I69" s="214">
        <v>2</v>
      </c>
      <c r="J69" s="252" t="s">
        <v>106</v>
      </c>
      <c r="K69" s="254"/>
    </row>
    <row r="70" spans="1:11" ht="14.25">
      <c r="A70" s="209">
        <v>68</v>
      </c>
      <c r="B70" s="265" t="s">
        <v>105</v>
      </c>
      <c r="C70" s="266">
        <v>1970</v>
      </c>
      <c r="D70" s="216">
        <f>SUM(2015-C70)</f>
        <v>45</v>
      </c>
      <c r="E70" s="237" t="s">
        <v>29</v>
      </c>
      <c r="F70" s="262" t="s">
        <v>253</v>
      </c>
      <c r="G70" s="204" t="s">
        <v>48</v>
      </c>
      <c r="H70" s="264">
        <v>15</v>
      </c>
      <c r="I70" s="214">
        <v>1</v>
      </c>
      <c r="J70" s="252" t="s">
        <v>106</v>
      </c>
      <c r="K70" s="254"/>
    </row>
    <row r="71" spans="1:11" ht="14.25">
      <c r="A71" s="198">
        <v>69</v>
      </c>
      <c r="B71" s="199" t="s">
        <v>259</v>
      </c>
      <c r="C71" s="200">
        <v>1949</v>
      </c>
      <c r="D71" s="247">
        <f>SUM(2015-C71)</f>
        <v>66</v>
      </c>
      <c r="E71" s="202" t="s">
        <v>32</v>
      </c>
      <c r="F71" s="262" t="s">
        <v>253</v>
      </c>
      <c r="G71" s="204" t="s">
        <v>52</v>
      </c>
      <c r="H71" s="264">
        <v>9</v>
      </c>
      <c r="I71" s="214">
        <v>2</v>
      </c>
      <c r="J71" s="252" t="s">
        <v>106</v>
      </c>
      <c r="K71" s="254"/>
    </row>
    <row r="72" spans="1:11" ht="14.25">
      <c r="A72" s="209">
        <v>70</v>
      </c>
      <c r="B72" s="267" t="s">
        <v>275</v>
      </c>
      <c r="C72" s="268">
        <v>1988</v>
      </c>
      <c r="D72" s="216">
        <v>27</v>
      </c>
      <c r="E72" s="269" t="s">
        <v>276</v>
      </c>
      <c r="F72" s="270" t="s">
        <v>278</v>
      </c>
      <c r="G72" s="204" t="s">
        <v>44</v>
      </c>
      <c r="H72" s="211">
        <v>6</v>
      </c>
      <c r="I72" s="214">
        <v>0</v>
      </c>
      <c r="J72" s="227" t="s">
        <v>97</v>
      </c>
      <c r="K72" s="254"/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.28125" style="0" customWidth="1"/>
    <col min="2" max="2" width="22.8515625" style="0" customWidth="1"/>
    <col min="5" max="5" width="20.7109375" style="0" customWidth="1"/>
  </cols>
  <sheetData>
    <row r="1" spans="1:11" ht="21">
      <c r="A1" s="1120" t="s">
        <v>554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2"/>
    </row>
    <row r="2" spans="1:11" ht="14.25">
      <c r="A2" s="561" t="s">
        <v>1</v>
      </c>
      <c r="B2" s="2" t="s">
        <v>2</v>
      </c>
      <c r="C2" s="562" t="s">
        <v>3</v>
      </c>
      <c r="D2" s="562" t="s">
        <v>4</v>
      </c>
      <c r="E2" s="563" t="s">
        <v>5</v>
      </c>
      <c r="F2" s="508" t="s">
        <v>6</v>
      </c>
      <c r="G2" s="564" t="s">
        <v>7</v>
      </c>
      <c r="H2" s="563" t="s">
        <v>8</v>
      </c>
      <c r="I2" s="511" t="s">
        <v>9</v>
      </c>
      <c r="J2" s="564" t="s">
        <v>10</v>
      </c>
      <c r="K2" s="464" t="s">
        <v>11</v>
      </c>
    </row>
    <row r="3" spans="1:11" ht="14.25">
      <c r="A3" s="565">
        <v>1</v>
      </c>
      <c r="B3" s="478" t="s">
        <v>535</v>
      </c>
      <c r="C3" s="566">
        <v>1999</v>
      </c>
      <c r="D3" s="567">
        <v>16</v>
      </c>
      <c r="E3" s="568" t="s">
        <v>536</v>
      </c>
      <c r="F3" s="569">
        <v>0.6548611111111111</v>
      </c>
      <c r="G3" s="570" t="s">
        <v>21</v>
      </c>
      <c r="H3" s="571">
        <v>1</v>
      </c>
      <c r="I3" s="572">
        <v>10</v>
      </c>
      <c r="J3" s="573" t="s">
        <v>555</v>
      </c>
      <c r="K3" s="469">
        <f aca="true" t="shared" si="0" ref="K3:K39">SUM(F3)/4.53</f>
        <v>0.14456095168015698</v>
      </c>
    </row>
    <row r="4" spans="1:11" ht="14.25">
      <c r="A4" s="565">
        <v>2</v>
      </c>
      <c r="B4" s="466" t="s">
        <v>12</v>
      </c>
      <c r="C4" s="570">
        <v>1980</v>
      </c>
      <c r="D4" s="567">
        <v>35</v>
      </c>
      <c r="E4" s="574" t="s">
        <v>13</v>
      </c>
      <c r="F4" s="575">
        <v>0.6569444444444444</v>
      </c>
      <c r="G4" s="570" t="s">
        <v>14</v>
      </c>
      <c r="H4" s="571">
        <v>1</v>
      </c>
      <c r="I4" s="572">
        <v>10</v>
      </c>
      <c r="J4" s="576"/>
      <c r="K4" s="469">
        <f t="shared" si="0"/>
        <v>0.14502084866323275</v>
      </c>
    </row>
    <row r="5" spans="1:11" ht="14.25">
      <c r="A5" s="565">
        <v>3</v>
      </c>
      <c r="B5" s="470" t="s">
        <v>22</v>
      </c>
      <c r="C5" s="567">
        <v>1972</v>
      </c>
      <c r="D5" s="567">
        <v>43</v>
      </c>
      <c r="E5" s="577" t="s">
        <v>17</v>
      </c>
      <c r="F5" s="569">
        <v>0.7076388888888889</v>
      </c>
      <c r="G5" s="570" t="s">
        <v>18</v>
      </c>
      <c r="H5" s="571">
        <v>1</v>
      </c>
      <c r="I5" s="572">
        <v>10</v>
      </c>
      <c r="J5" s="576"/>
      <c r="K5" s="469">
        <f t="shared" si="0"/>
        <v>0.15621167525141036</v>
      </c>
    </row>
    <row r="6" spans="1:11" ht="14.25">
      <c r="A6" s="565">
        <v>4</v>
      </c>
      <c r="B6" s="466" t="s">
        <v>28</v>
      </c>
      <c r="C6" s="570">
        <v>1980</v>
      </c>
      <c r="D6" s="567">
        <v>35</v>
      </c>
      <c r="E6" s="578" t="s">
        <v>29</v>
      </c>
      <c r="F6" s="575">
        <v>0.7319444444444444</v>
      </c>
      <c r="G6" s="570" t="s">
        <v>14</v>
      </c>
      <c r="H6" s="571">
        <v>2</v>
      </c>
      <c r="I6" s="579">
        <v>9</v>
      </c>
      <c r="J6" s="576"/>
      <c r="K6" s="469">
        <f t="shared" si="0"/>
        <v>0.16157714005396123</v>
      </c>
    </row>
    <row r="7" spans="1:11" ht="14.25">
      <c r="A7" s="565">
        <v>5</v>
      </c>
      <c r="B7" s="466" t="s">
        <v>556</v>
      </c>
      <c r="C7" s="570">
        <v>1982</v>
      </c>
      <c r="D7" s="567">
        <v>33</v>
      </c>
      <c r="E7" s="568" t="s">
        <v>32</v>
      </c>
      <c r="F7" s="575">
        <v>0.7319444444444444</v>
      </c>
      <c r="G7" s="570" t="s">
        <v>14</v>
      </c>
      <c r="H7" s="571">
        <v>3</v>
      </c>
      <c r="I7" s="579">
        <v>8</v>
      </c>
      <c r="J7" s="576"/>
      <c r="K7" s="469">
        <f t="shared" si="0"/>
        <v>0.16157714005396123</v>
      </c>
    </row>
    <row r="8" spans="1:11" ht="14.25">
      <c r="A8" s="565">
        <v>6</v>
      </c>
      <c r="B8" s="471" t="s">
        <v>25</v>
      </c>
      <c r="C8" s="580">
        <v>1962</v>
      </c>
      <c r="D8" s="567">
        <v>53</v>
      </c>
      <c r="E8" s="581" t="s">
        <v>26</v>
      </c>
      <c r="F8" s="582">
        <v>0.7333333333333334</v>
      </c>
      <c r="G8" s="583" t="s">
        <v>27</v>
      </c>
      <c r="H8" s="571">
        <v>1</v>
      </c>
      <c r="I8" s="572">
        <v>10</v>
      </c>
      <c r="J8" s="584"/>
      <c r="K8" s="469">
        <f t="shared" si="0"/>
        <v>0.16188373804267844</v>
      </c>
    </row>
    <row r="9" spans="1:11" ht="14.25">
      <c r="A9" s="565">
        <v>7</v>
      </c>
      <c r="B9" s="478" t="s">
        <v>227</v>
      </c>
      <c r="C9" s="566">
        <v>1963</v>
      </c>
      <c r="D9" s="567">
        <v>52</v>
      </c>
      <c r="E9" s="585" t="s">
        <v>73</v>
      </c>
      <c r="F9" s="569">
        <v>0.7458333333333332</v>
      </c>
      <c r="G9" s="586" t="s">
        <v>27</v>
      </c>
      <c r="H9" s="571">
        <v>2</v>
      </c>
      <c r="I9" s="579">
        <v>9</v>
      </c>
      <c r="J9" s="587"/>
      <c r="K9" s="469">
        <f t="shared" si="0"/>
        <v>0.16464311994113315</v>
      </c>
    </row>
    <row r="10" spans="1:11" ht="14.25">
      <c r="A10" s="565">
        <v>8</v>
      </c>
      <c r="B10" s="478" t="s">
        <v>166</v>
      </c>
      <c r="C10" s="566">
        <v>1987</v>
      </c>
      <c r="D10" s="567">
        <v>28</v>
      </c>
      <c r="E10" s="588" t="s">
        <v>17</v>
      </c>
      <c r="F10" s="569">
        <v>0.7479166666666667</v>
      </c>
      <c r="G10" s="570" t="s">
        <v>21</v>
      </c>
      <c r="H10" s="571">
        <v>2</v>
      </c>
      <c r="I10" s="579">
        <v>9</v>
      </c>
      <c r="J10" s="584" t="s">
        <v>65</v>
      </c>
      <c r="K10" s="469">
        <f t="shared" si="0"/>
        <v>0.16510301692420898</v>
      </c>
    </row>
    <row r="11" spans="1:11" ht="14.25">
      <c r="A11" s="565">
        <v>9</v>
      </c>
      <c r="B11" s="466" t="s">
        <v>35</v>
      </c>
      <c r="C11" s="570">
        <v>1974</v>
      </c>
      <c r="D11" s="567">
        <v>41</v>
      </c>
      <c r="E11" s="494" t="s">
        <v>32</v>
      </c>
      <c r="F11" s="569">
        <v>0.7618055555555556</v>
      </c>
      <c r="G11" s="570" t="s">
        <v>18</v>
      </c>
      <c r="H11" s="571">
        <v>2</v>
      </c>
      <c r="I11" s="579">
        <v>9</v>
      </c>
      <c r="J11" s="584"/>
      <c r="K11" s="469">
        <f t="shared" si="0"/>
        <v>0.16816899681138092</v>
      </c>
    </row>
    <row r="12" spans="1:11" ht="14.25">
      <c r="A12" s="565">
        <v>10</v>
      </c>
      <c r="B12" s="470" t="s">
        <v>34</v>
      </c>
      <c r="C12" s="589">
        <v>1972</v>
      </c>
      <c r="D12" s="567">
        <v>43</v>
      </c>
      <c r="E12" s="578" t="s">
        <v>29</v>
      </c>
      <c r="F12" s="569">
        <v>0.7694444444444444</v>
      </c>
      <c r="G12" s="570" t="s">
        <v>18</v>
      </c>
      <c r="H12" s="571">
        <v>3</v>
      </c>
      <c r="I12" s="590">
        <v>8</v>
      </c>
      <c r="J12" s="584"/>
      <c r="K12" s="469">
        <f t="shared" si="0"/>
        <v>0.16985528574932546</v>
      </c>
    </row>
    <row r="13" spans="1:11" ht="14.25">
      <c r="A13" s="565">
        <v>11</v>
      </c>
      <c r="B13" s="466" t="s">
        <v>46</v>
      </c>
      <c r="C13" s="570">
        <v>1977</v>
      </c>
      <c r="D13" s="567">
        <v>38</v>
      </c>
      <c r="E13" s="591" t="s">
        <v>47</v>
      </c>
      <c r="F13" s="575">
        <v>0.7784722222222222</v>
      </c>
      <c r="G13" s="586" t="s">
        <v>48</v>
      </c>
      <c r="H13" s="571">
        <v>1</v>
      </c>
      <c r="I13" s="592">
        <v>10</v>
      </c>
      <c r="J13" s="593" t="s">
        <v>557</v>
      </c>
      <c r="K13" s="469">
        <f t="shared" si="0"/>
        <v>0.17184817267598723</v>
      </c>
    </row>
    <row r="14" spans="1:11" ht="14.25">
      <c r="A14" s="565">
        <v>12</v>
      </c>
      <c r="B14" s="478" t="s">
        <v>55</v>
      </c>
      <c r="C14" s="566">
        <v>1989</v>
      </c>
      <c r="D14" s="567">
        <v>26</v>
      </c>
      <c r="E14" s="568" t="s">
        <v>56</v>
      </c>
      <c r="F14" s="575">
        <v>0.7979166666666666</v>
      </c>
      <c r="G14" s="570" t="s">
        <v>21</v>
      </c>
      <c r="H14" s="571">
        <v>3</v>
      </c>
      <c r="I14" s="590">
        <v>8</v>
      </c>
      <c r="J14" s="584" t="s">
        <v>36</v>
      </c>
      <c r="K14" s="469">
        <f t="shared" si="0"/>
        <v>0.17614054451802794</v>
      </c>
    </row>
    <row r="15" spans="1:11" ht="14.25">
      <c r="A15" s="565">
        <v>13</v>
      </c>
      <c r="B15" s="470" t="s">
        <v>208</v>
      </c>
      <c r="C15" s="570">
        <v>1972</v>
      </c>
      <c r="D15" s="567">
        <v>43</v>
      </c>
      <c r="E15" s="494" t="s">
        <v>206</v>
      </c>
      <c r="F15" s="569">
        <v>0.8069444444444445</v>
      </c>
      <c r="G15" s="570" t="s">
        <v>18</v>
      </c>
      <c r="H15" s="571">
        <v>4</v>
      </c>
      <c r="I15" s="590">
        <v>7</v>
      </c>
      <c r="J15" s="584"/>
      <c r="K15" s="469">
        <f t="shared" si="0"/>
        <v>0.1781334314446897</v>
      </c>
    </row>
    <row r="16" spans="1:11" ht="14.25">
      <c r="A16" s="565">
        <v>14</v>
      </c>
      <c r="B16" s="594" t="s">
        <v>37</v>
      </c>
      <c r="C16" s="595">
        <v>1964</v>
      </c>
      <c r="D16" s="595">
        <v>51</v>
      </c>
      <c r="E16" s="596" t="s">
        <v>29</v>
      </c>
      <c r="F16" s="582">
        <v>0.8201388888888889</v>
      </c>
      <c r="G16" s="583" t="s">
        <v>27</v>
      </c>
      <c r="H16" s="571">
        <v>3</v>
      </c>
      <c r="I16" s="579">
        <v>8</v>
      </c>
      <c r="J16" s="593"/>
      <c r="K16" s="469">
        <f t="shared" si="0"/>
        <v>0.18104611233750306</v>
      </c>
    </row>
    <row r="17" spans="1:11" ht="14.25">
      <c r="A17" s="565">
        <v>15</v>
      </c>
      <c r="B17" s="478" t="s">
        <v>194</v>
      </c>
      <c r="C17" s="566">
        <v>1976</v>
      </c>
      <c r="D17" s="595">
        <v>39</v>
      </c>
      <c r="E17" s="577" t="s">
        <v>17</v>
      </c>
      <c r="F17" s="575">
        <v>0.8291666666666666</v>
      </c>
      <c r="G17" s="570" t="s">
        <v>14</v>
      </c>
      <c r="H17" s="571">
        <v>4</v>
      </c>
      <c r="I17" s="579">
        <v>7</v>
      </c>
      <c r="J17" s="584"/>
      <c r="K17" s="469">
        <f t="shared" si="0"/>
        <v>0.1830389992641648</v>
      </c>
    </row>
    <row r="18" spans="1:11" ht="14.25">
      <c r="A18" s="565">
        <v>16</v>
      </c>
      <c r="B18" s="478" t="s">
        <v>66</v>
      </c>
      <c r="C18" s="566">
        <v>1967</v>
      </c>
      <c r="D18" s="595">
        <v>48</v>
      </c>
      <c r="E18" s="588" t="s">
        <v>17</v>
      </c>
      <c r="F18" s="575">
        <v>0.8305555555555556</v>
      </c>
      <c r="G18" s="570" t="s">
        <v>18</v>
      </c>
      <c r="H18" s="571">
        <v>5</v>
      </c>
      <c r="I18" s="579">
        <v>6</v>
      </c>
      <c r="J18" s="584" t="s">
        <v>36</v>
      </c>
      <c r="K18" s="469">
        <f t="shared" si="0"/>
        <v>0.18334559725288202</v>
      </c>
    </row>
    <row r="19" spans="1:11" ht="14.25">
      <c r="A19" s="565">
        <v>17</v>
      </c>
      <c r="B19" s="466" t="s">
        <v>281</v>
      </c>
      <c r="C19" s="570">
        <v>1975</v>
      </c>
      <c r="D19" s="595">
        <v>40</v>
      </c>
      <c r="E19" s="578" t="s">
        <v>29</v>
      </c>
      <c r="F19" s="575">
        <v>0.8354166666666667</v>
      </c>
      <c r="G19" s="570" t="s">
        <v>48</v>
      </c>
      <c r="H19" s="571">
        <v>2</v>
      </c>
      <c r="I19" s="579">
        <v>9</v>
      </c>
      <c r="J19" s="593"/>
      <c r="K19" s="469">
        <f t="shared" si="0"/>
        <v>0.1844186902133922</v>
      </c>
    </row>
    <row r="20" spans="1:11" ht="14.25">
      <c r="A20" s="565">
        <v>18</v>
      </c>
      <c r="B20" s="597" t="s">
        <v>59</v>
      </c>
      <c r="C20" s="598">
        <v>1972</v>
      </c>
      <c r="D20" s="595">
        <v>43</v>
      </c>
      <c r="E20" s="489" t="s">
        <v>32</v>
      </c>
      <c r="F20" s="575">
        <v>0.8388888888888889</v>
      </c>
      <c r="G20" s="570" t="s">
        <v>18</v>
      </c>
      <c r="H20" s="571">
        <v>6</v>
      </c>
      <c r="I20" s="590">
        <v>5</v>
      </c>
      <c r="J20" s="584" t="s">
        <v>36</v>
      </c>
      <c r="K20" s="469">
        <f t="shared" si="0"/>
        <v>0.18518518518518517</v>
      </c>
    </row>
    <row r="21" spans="1:11" ht="14.25">
      <c r="A21" s="565">
        <v>19</v>
      </c>
      <c r="B21" s="466" t="s">
        <v>57</v>
      </c>
      <c r="C21" s="570">
        <v>1981</v>
      </c>
      <c r="D21" s="595">
        <v>34</v>
      </c>
      <c r="E21" s="599" t="s">
        <v>58</v>
      </c>
      <c r="F21" s="569">
        <v>0.8430555555555556</v>
      </c>
      <c r="G21" s="570" t="s">
        <v>14</v>
      </c>
      <c r="H21" s="571">
        <v>5</v>
      </c>
      <c r="I21" s="590">
        <v>6</v>
      </c>
      <c r="J21" s="584"/>
      <c r="K21" s="469">
        <f t="shared" si="0"/>
        <v>0.18610497915133675</v>
      </c>
    </row>
    <row r="22" spans="1:11" ht="14.25">
      <c r="A22" s="565">
        <v>20</v>
      </c>
      <c r="B22" s="466" t="s">
        <v>282</v>
      </c>
      <c r="C22" s="570">
        <v>1979</v>
      </c>
      <c r="D22" s="595">
        <v>36</v>
      </c>
      <c r="E22" s="577" t="s">
        <v>17</v>
      </c>
      <c r="F22" s="569">
        <v>0.845138888888889</v>
      </c>
      <c r="G22" s="600" t="s">
        <v>48</v>
      </c>
      <c r="H22" s="571">
        <v>3</v>
      </c>
      <c r="I22" s="590">
        <v>8</v>
      </c>
      <c r="J22" s="584"/>
      <c r="K22" s="469">
        <f t="shared" si="0"/>
        <v>0.18656487613441258</v>
      </c>
    </row>
    <row r="23" spans="1:11" ht="14.25">
      <c r="A23" s="565">
        <v>21</v>
      </c>
      <c r="B23" s="478" t="s">
        <v>558</v>
      </c>
      <c r="C23" s="566">
        <v>1991</v>
      </c>
      <c r="D23" s="595">
        <v>24</v>
      </c>
      <c r="E23" s="568"/>
      <c r="F23" s="569">
        <v>0.8493055555555555</v>
      </c>
      <c r="G23" s="570" t="s">
        <v>21</v>
      </c>
      <c r="H23" s="571">
        <v>4</v>
      </c>
      <c r="I23" s="590">
        <v>7</v>
      </c>
      <c r="J23" s="587" t="s">
        <v>97</v>
      </c>
      <c r="K23" s="469">
        <f t="shared" si="0"/>
        <v>0.18748467010056413</v>
      </c>
    </row>
    <row r="24" spans="1:11" ht="14.25">
      <c r="A24" s="565">
        <v>22</v>
      </c>
      <c r="B24" s="466" t="s">
        <v>60</v>
      </c>
      <c r="C24" s="570">
        <v>1973</v>
      </c>
      <c r="D24" s="567">
        <v>42</v>
      </c>
      <c r="E24" s="577" t="s">
        <v>61</v>
      </c>
      <c r="F24" s="569">
        <v>0.86875</v>
      </c>
      <c r="G24" s="586" t="s">
        <v>48</v>
      </c>
      <c r="H24" s="571">
        <v>4</v>
      </c>
      <c r="I24" s="579">
        <v>7</v>
      </c>
      <c r="J24" s="584"/>
      <c r="K24" s="469">
        <f t="shared" si="0"/>
        <v>0.19177704194260486</v>
      </c>
    </row>
    <row r="25" spans="1:11" ht="14.25">
      <c r="A25" s="565">
        <v>23</v>
      </c>
      <c r="B25" s="466" t="s">
        <v>177</v>
      </c>
      <c r="C25" s="570">
        <v>1977</v>
      </c>
      <c r="D25" s="567">
        <v>38</v>
      </c>
      <c r="E25" s="599" t="s">
        <v>58</v>
      </c>
      <c r="F25" s="575">
        <v>0.8694444444444445</v>
      </c>
      <c r="G25" s="570" t="s">
        <v>14</v>
      </c>
      <c r="H25" s="571">
        <v>6</v>
      </c>
      <c r="I25" s="579">
        <v>5</v>
      </c>
      <c r="J25" s="584"/>
      <c r="K25" s="469">
        <f t="shared" si="0"/>
        <v>0.19193034093696346</v>
      </c>
    </row>
    <row r="26" spans="1:11" ht="14.25">
      <c r="A26" s="565">
        <v>24</v>
      </c>
      <c r="B26" s="466" t="s">
        <v>283</v>
      </c>
      <c r="C26" s="570">
        <v>1979</v>
      </c>
      <c r="D26" s="567">
        <v>36</v>
      </c>
      <c r="E26" s="489" t="s">
        <v>32</v>
      </c>
      <c r="F26" s="575">
        <v>0.8701388888888889</v>
      </c>
      <c r="G26" s="570" t="s">
        <v>48</v>
      </c>
      <c r="H26" s="571">
        <v>5</v>
      </c>
      <c r="I26" s="579">
        <v>6</v>
      </c>
      <c r="J26" s="601"/>
      <c r="K26" s="469">
        <f t="shared" si="0"/>
        <v>0.19208363993132205</v>
      </c>
    </row>
    <row r="27" spans="1:11" ht="14.25">
      <c r="A27" s="565">
        <v>25</v>
      </c>
      <c r="B27" s="478" t="s">
        <v>559</v>
      </c>
      <c r="C27" s="566">
        <v>1993</v>
      </c>
      <c r="D27" s="567">
        <v>22</v>
      </c>
      <c r="E27" s="568" t="s">
        <v>504</v>
      </c>
      <c r="F27" s="569">
        <v>0.8784722222222222</v>
      </c>
      <c r="G27" s="570" t="s">
        <v>21</v>
      </c>
      <c r="H27" s="571">
        <v>5</v>
      </c>
      <c r="I27" s="579">
        <v>6</v>
      </c>
      <c r="J27" s="584" t="s">
        <v>65</v>
      </c>
      <c r="K27" s="469">
        <f t="shared" si="0"/>
        <v>0.1939232278636252</v>
      </c>
    </row>
    <row r="28" spans="1:11" ht="14.25">
      <c r="A28" s="565">
        <v>26</v>
      </c>
      <c r="B28" s="466" t="s">
        <v>64</v>
      </c>
      <c r="C28" s="570">
        <v>1976</v>
      </c>
      <c r="D28" s="567">
        <v>39</v>
      </c>
      <c r="E28" s="577" t="s">
        <v>17</v>
      </c>
      <c r="F28" s="569">
        <v>0.8861111111111111</v>
      </c>
      <c r="G28" s="570" t="s">
        <v>48</v>
      </c>
      <c r="H28" s="571">
        <v>6</v>
      </c>
      <c r="I28" s="579">
        <v>5</v>
      </c>
      <c r="J28" s="593"/>
      <c r="K28" s="469">
        <f t="shared" si="0"/>
        <v>0.19560951680156977</v>
      </c>
    </row>
    <row r="29" spans="1:11" ht="14.25">
      <c r="A29" s="565">
        <v>27</v>
      </c>
      <c r="B29" s="602" t="s">
        <v>226</v>
      </c>
      <c r="C29" s="603">
        <v>1960</v>
      </c>
      <c r="D29" s="2">
        <v>55</v>
      </c>
      <c r="E29" s="604" t="s">
        <v>43</v>
      </c>
      <c r="F29" s="575">
        <v>0.8875000000000001</v>
      </c>
      <c r="G29" s="605" t="s">
        <v>27</v>
      </c>
      <c r="H29" s="571">
        <v>4</v>
      </c>
      <c r="I29" s="579">
        <v>7</v>
      </c>
      <c r="J29" s="584"/>
      <c r="K29" s="469">
        <f t="shared" si="0"/>
        <v>0.19591611479028698</v>
      </c>
    </row>
    <row r="30" spans="1:11" ht="14.25">
      <c r="A30" s="565">
        <v>28</v>
      </c>
      <c r="B30" s="470" t="s">
        <v>212</v>
      </c>
      <c r="C30" s="570">
        <v>1973</v>
      </c>
      <c r="D30" s="2">
        <v>42</v>
      </c>
      <c r="E30" s="585" t="s">
        <v>73</v>
      </c>
      <c r="F30" s="569">
        <v>0.8993055555555555</v>
      </c>
      <c r="G30" s="570" t="s">
        <v>18</v>
      </c>
      <c r="H30" s="571">
        <v>7</v>
      </c>
      <c r="I30" s="579">
        <v>4</v>
      </c>
      <c r="J30" s="584"/>
      <c r="K30" s="469">
        <f t="shared" si="0"/>
        <v>0.1985221976943831</v>
      </c>
    </row>
    <row r="31" spans="1:11" ht="14.25">
      <c r="A31" s="565">
        <v>29</v>
      </c>
      <c r="B31" s="466" t="s">
        <v>195</v>
      </c>
      <c r="C31" s="570">
        <v>1983</v>
      </c>
      <c r="D31" s="2">
        <v>32</v>
      </c>
      <c r="E31" s="578" t="s">
        <v>29</v>
      </c>
      <c r="F31" s="575">
        <v>0.9208333333333334</v>
      </c>
      <c r="G31" s="570" t="s">
        <v>14</v>
      </c>
      <c r="H31" s="571">
        <v>7</v>
      </c>
      <c r="I31" s="579">
        <v>4</v>
      </c>
      <c r="J31" s="584"/>
      <c r="K31" s="469">
        <f t="shared" si="0"/>
        <v>0.20327446651949962</v>
      </c>
    </row>
    <row r="32" spans="1:11" ht="14.25">
      <c r="A32" s="565">
        <v>30</v>
      </c>
      <c r="B32" s="466" t="s">
        <v>71</v>
      </c>
      <c r="C32" s="570">
        <v>1976</v>
      </c>
      <c r="D32" s="2">
        <v>39</v>
      </c>
      <c r="E32" s="577" t="s">
        <v>17</v>
      </c>
      <c r="F32" s="575">
        <v>0.9229166666666666</v>
      </c>
      <c r="G32" s="570" t="s">
        <v>48</v>
      </c>
      <c r="H32" s="571">
        <v>7</v>
      </c>
      <c r="I32" s="579">
        <v>4</v>
      </c>
      <c r="J32" s="593"/>
      <c r="K32" s="469">
        <f t="shared" si="0"/>
        <v>0.2037343635025754</v>
      </c>
    </row>
    <row r="33" spans="1:11" ht="14.25">
      <c r="A33" s="565">
        <v>31</v>
      </c>
      <c r="B33" s="478" t="s">
        <v>560</v>
      </c>
      <c r="C33" s="566">
        <v>1978</v>
      </c>
      <c r="D33" s="2">
        <v>37</v>
      </c>
      <c r="E33" s="599" t="s">
        <v>561</v>
      </c>
      <c r="F33" s="575">
        <v>0.9236111111111112</v>
      </c>
      <c r="G33" s="570" t="s">
        <v>14</v>
      </c>
      <c r="H33" s="571">
        <v>8</v>
      </c>
      <c r="I33" s="590">
        <v>3</v>
      </c>
      <c r="J33" s="584" t="s">
        <v>97</v>
      </c>
      <c r="K33" s="469">
        <f t="shared" si="0"/>
        <v>0.20388766249693402</v>
      </c>
    </row>
    <row r="34" spans="1:11" ht="14.25">
      <c r="A34" s="565">
        <v>32</v>
      </c>
      <c r="B34" s="606" t="s">
        <v>404</v>
      </c>
      <c r="C34" s="586">
        <v>1953</v>
      </c>
      <c r="D34" s="607">
        <v>62</v>
      </c>
      <c r="E34" s="599" t="s">
        <v>32</v>
      </c>
      <c r="F34" s="575">
        <v>0.9284722222222223</v>
      </c>
      <c r="G34" s="570" t="s">
        <v>52</v>
      </c>
      <c r="H34" s="571">
        <v>1</v>
      </c>
      <c r="I34" s="572">
        <v>10</v>
      </c>
      <c r="J34" s="593"/>
      <c r="K34" s="469">
        <f t="shared" si="0"/>
        <v>0.2049607554574442</v>
      </c>
    </row>
    <row r="35" spans="1:11" ht="14.25">
      <c r="A35" s="565">
        <v>33</v>
      </c>
      <c r="B35" s="478" t="s">
        <v>214</v>
      </c>
      <c r="C35" s="566">
        <v>1968</v>
      </c>
      <c r="D35" s="567">
        <v>47</v>
      </c>
      <c r="E35" s="608" t="s">
        <v>215</v>
      </c>
      <c r="F35" s="569">
        <v>0.9326388888888889</v>
      </c>
      <c r="G35" s="570" t="s">
        <v>18</v>
      </c>
      <c r="H35" s="571">
        <v>8</v>
      </c>
      <c r="I35" s="579">
        <v>3</v>
      </c>
      <c r="J35" s="584" t="s">
        <v>36</v>
      </c>
      <c r="K35" s="469">
        <f t="shared" si="0"/>
        <v>0.20588054942359577</v>
      </c>
    </row>
    <row r="36" spans="1:11" ht="14.25">
      <c r="A36" s="565">
        <v>34</v>
      </c>
      <c r="B36" s="471" t="s">
        <v>74</v>
      </c>
      <c r="C36" s="580">
        <v>1989</v>
      </c>
      <c r="D36" s="595">
        <v>26</v>
      </c>
      <c r="E36" s="608" t="s">
        <v>32</v>
      </c>
      <c r="F36" s="609">
        <v>0.9381944444444444</v>
      </c>
      <c r="G36" s="600" t="s">
        <v>44</v>
      </c>
      <c r="H36" s="571">
        <v>1</v>
      </c>
      <c r="I36" s="572">
        <v>10</v>
      </c>
      <c r="J36" s="593" t="s">
        <v>36</v>
      </c>
      <c r="K36" s="469">
        <f t="shared" si="0"/>
        <v>0.20710694137846455</v>
      </c>
    </row>
    <row r="37" spans="1:11" ht="14.25">
      <c r="A37" s="565">
        <v>35</v>
      </c>
      <c r="B37" s="466" t="s">
        <v>291</v>
      </c>
      <c r="C37" s="570">
        <v>1973</v>
      </c>
      <c r="D37" s="595">
        <v>42</v>
      </c>
      <c r="E37" s="585" t="s">
        <v>73</v>
      </c>
      <c r="F37" s="575">
        <v>0.9430555555555555</v>
      </c>
      <c r="G37" s="570" t="s">
        <v>48</v>
      </c>
      <c r="H37" s="571">
        <v>8</v>
      </c>
      <c r="I37" s="579">
        <v>3</v>
      </c>
      <c r="J37" s="584" t="s">
        <v>36</v>
      </c>
      <c r="K37" s="469">
        <f t="shared" si="0"/>
        <v>0.20818003433897472</v>
      </c>
    </row>
    <row r="38" spans="1:11" ht="14.25">
      <c r="A38" s="565">
        <v>36</v>
      </c>
      <c r="B38" s="478" t="s">
        <v>228</v>
      </c>
      <c r="C38" s="566">
        <v>1962</v>
      </c>
      <c r="D38" s="595">
        <v>53</v>
      </c>
      <c r="E38" s="588" t="s">
        <v>17</v>
      </c>
      <c r="F38" s="575">
        <v>0.9569444444444444</v>
      </c>
      <c r="G38" s="570" t="s">
        <v>27</v>
      </c>
      <c r="H38" s="571">
        <v>5</v>
      </c>
      <c r="I38" s="579">
        <v>6</v>
      </c>
      <c r="J38" s="584"/>
      <c r="K38" s="469">
        <f t="shared" si="0"/>
        <v>0.21124601422614664</v>
      </c>
    </row>
    <row r="39" spans="1:11" ht="14.25">
      <c r="A39" s="565">
        <v>37</v>
      </c>
      <c r="B39" s="470" t="s">
        <v>72</v>
      </c>
      <c r="C39" s="567">
        <v>1948</v>
      </c>
      <c r="D39" s="595">
        <v>67</v>
      </c>
      <c r="E39" s="610" t="s">
        <v>73</v>
      </c>
      <c r="F39" s="575">
        <v>0.9625</v>
      </c>
      <c r="G39" s="586" t="s">
        <v>52</v>
      </c>
      <c r="H39" s="571">
        <v>2</v>
      </c>
      <c r="I39" s="579">
        <v>9</v>
      </c>
      <c r="J39" s="611"/>
      <c r="K39" s="469">
        <f t="shared" si="0"/>
        <v>0.21247240618101546</v>
      </c>
    </row>
    <row r="40" spans="1:11" ht="14.25">
      <c r="A40" s="565">
        <v>38</v>
      </c>
      <c r="B40" s="484" t="s">
        <v>85</v>
      </c>
      <c r="C40" s="567">
        <v>1965</v>
      </c>
      <c r="D40" s="595">
        <v>50</v>
      </c>
      <c r="E40" s="612" t="s">
        <v>86</v>
      </c>
      <c r="F40" s="613" t="s">
        <v>562</v>
      </c>
      <c r="G40" s="586" t="s">
        <v>63</v>
      </c>
      <c r="H40" s="571">
        <v>1</v>
      </c>
      <c r="I40" s="572">
        <v>10</v>
      </c>
      <c r="J40" s="576"/>
      <c r="K40" s="469">
        <f>SUM(F40/4.53)</f>
        <v>0.23025508952661272</v>
      </c>
    </row>
    <row r="41" spans="1:11" ht="14.25">
      <c r="A41" s="565">
        <v>39</v>
      </c>
      <c r="B41" s="466" t="s">
        <v>264</v>
      </c>
      <c r="C41" s="570">
        <v>1993</v>
      </c>
      <c r="D41" s="595">
        <v>22</v>
      </c>
      <c r="E41" s="489" t="s">
        <v>265</v>
      </c>
      <c r="F41" s="613" t="s">
        <v>311</v>
      </c>
      <c r="G41" s="570" t="s">
        <v>44</v>
      </c>
      <c r="H41" s="571">
        <v>2</v>
      </c>
      <c r="I41" s="579">
        <v>9</v>
      </c>
      <c r="J41" s="611"/>
      <c r="K41" s="469">
        <f aca="true" t="shared" si="1" ref="K41:K47">SUM(F41/4.53)</f>
        <v>0.23807333823890114</v>
      </c>
    </row>
    <row r="42" spans="1:11" ht="14.25">
      <c r="A42" s="565">
        <v>40</v>
      </c>
      <c r="B42" s="466" t="s">
        <v>321</v>
      </c>
      <c r="C42" s="570">
        <v>1960</v>
      </c>
      <c r="D42" s="595">
        <v>55</v>
      </c>
      <c r="E42" s="494" t="s">
        <v>43</v>
      </c>
      <c r="F42" s="613" t="s">
        <v>563</v>
      </c>
      <c r="G42" s="586" t="s">
        <v>63</v>
      </c>
      <c r="H42" s="571">
        <v>2</v>
      </c>
      <c r="I42" s="590">
        <v>9</v>
      </c>
      <c r="J42" s="576"/>
      <c r="K42" s="469">
        <f t="shared" si="1"/>
        <v>0.23822663723325974</v>
      </c>
    </row>
    <row r="43" spans="1:11" ht="14.25">
      <c r="A43" s="565">
        <v>41</v>
      </c>
      <c r="B43" s="484" t="s">
        <v>329</v>
      </c>
      <c r="C43" s="567">
        <v>1963</v>
      </c>
      <c r="D43" s="595">
        <v>52</v>
      </c>
      <c r="E43" s="577" t="s">
        <v>17</v>
      </c>
      <c r="F43" s="613" t="s">
        <v>525</v>
      </c>
      <c r="G43" s="586" t="s">
        <v>63</v>
      </c>
      <c r="H43" s="571">
        <v>3</v>
      </c>
      <c r="I43" s="590">
        <v>8</v>
      </c>
      <c r="J43" s="593"/>
      <c r="K43" s="469">
        <f t="shared" si="1"/>
        <v>0.2388398332106941</v>
      </c>
    </row>
    <row r="44" spans="1:11" ht="14.25">
      <c r="A44" s="565">
        <v>42</v>
      </c>
      <c r="B44" s="466" t="s">
        <v>241</v>
      </c>
      <c r="C44" s="570">
        <v>1945</v>
      </c>
      <c r="D44" s="595">
        <v>70</v>
      </c>
      <c r="E44" s="596" t="s">
        <v>29</v>
      </c>
      <c r="F44" s="613" t="s">
        <v>526</v>
      </c>
      <c r="G44" s="586" t="s">
        <v>52</v>
      </c>
      <c r="H44" s="571">
        <v>3</v>
      </c>
      <c r="I44" s="590">
        <v>8</v>
      </c>
      <c r="J44" s="614"/>
      <c r="K44" s="469">
        <f t="shared" si="1"/>
        <v>0.24405199901888644</v>
      </c>
    </row>
    <row r="45" spans="1:11" ht="14.25">
      <c r="A45" s="565">
        <v>43</v>
      </c>
      <c r="B45" s="494" t="s">
        <v>256</v>
      </c>
      <c r="C45" s="600">
        <v>1953</v>
      </c>
      <c r="D45" s="595">
        <v>62</v>
      </c>
      <c r="E45" s="596" t="s">
        <v>29</v>
      </c>
      <c r="F45" s="613" t="s">
        <v>564</v>
      </c>
      <c r="G45" s="600" t="s">
        <v>52</v>
      </c>
      <c r="H45" s="571">
        <v>4</v>
      </c>
      <c r="I45" s="615">
        <v>7</v>
      </c>
      <c r="J45" s="576" t="s">
        <v>36</v>
      </c>
      <c r="K45" s="469">
        <f t="shared" si="1"/>
        <v>0.2491108658327201</v>
      </c>
    </row>
    <row r="46" spans="1:11" ht="14.25">
      <c r="A46" s="565">
        <v>44</v>
      </c>
      <c r="B46" s="489" t="s">
        <v>92</v>
      </c>
      <c r="C46" s="570">
        <v>1945</v>
      </c>
      <c r="D46" s="595">
        <v>70</v>
      </c>
      <c r="E46" s="616" t="s">
        <v>73</v>
      </c>
      <c r="F46" s="613" t="s">
        <v>565</v>
      </c>
      <c r="G46" s="570" t="s">
        <v>52</v>
      </c>
      <c r="H46" s="571">
        <v>5</v>
      </c>
      <c r="I46" s="579">
        <v>6</v>
      </c>
      <c r="J46" s="611"/>
      <c r="K46" s="469">
        <f t="shared" si="1"/>
        <v>0.2515636497424577</v>
      </c>
    </row>
    <row r="47" spans="1:11" ht="14.25">
      <c r="A47" s="565">
        <v>45</v>
      </c>
      <c r="B47" s="494" t="s">
        <v>103</v>
      </c>
      <c r="C47" s="571">
        <v>1977</v>
      </c>
      <c r="D47" s="595">
        <v>38</v>
      </c>
      <c r="E47" s="617" t="s">
        <v>17</v>
      </c>
      <c r="F47" s="613" t="s">
        <v>566</v>
      </c>
      <c r="G47" s="570" t="s">
        <v>48</v>
      </c>
      <c r="H47" s="571">
        <v>9</v>
      </c>
      <c r="I47" s="579">
        <v>2</v>
      </c>
      <c r="J47" s="576"/>
      <c r="K47" s="469">
        <f t="shared" si="1"/>
        <v>0.2819168506254599</v>
      </c>
    </row>
    <row r="48" spans="1:11" ht="14.25">
      <c r="A48" s="565">
        <v>46</v>
      </c>
      <c r="B48" s="500" t="s">
        <v>111</v>
      </c>
      <c r="C48" s="618">
        <v>1954</v>
      </c>
      <c r="D48" s="619">
        <v>61</v>
      </c>
      <c r="E48" s="620" t="s">
        <v>32</v>
      </c>
      <c r="F48" s="621" t="s">
        <v>112</v>
      </c>
      <c r="G48" s="622" t="s">
        <v>63</v>
      </c>
      <c r="H48" s="623">
        <v>4</v>
      </c>
      <c r="I48" s="624">
        <v>7</v>
      </c>
      <c r="J48" s="625"/>
      <c r="K48" s="506" t="s">
        <v>277</v>
      </c>
    </row>
    <row r="49" spans="1:11" ht="14.25">
      <c r="A49" s="626">
        <v>47</v>
      </c>
      <c r="B49" s="494" t="s">
        <v>336</v>
      </c>
      <c r="C49" s="627">
        <v>1959</v>
      </c>
      <c r="D49" s="595">
        <v>56</v>
      </c>
      <c r="E49" s="628" t="s">
        <v>32</v>
      </c>
      <c r="F49" s="629" t="s">
        <v>567</v>
      </c>
      <c r="G49" s="586" t="s">
        <v>63</v>
      </c>
      <c r="H49" s="571">
        <v>5</v>
      </c>
      <c r="I49" s="579">
        <v>6</v>
      </c>
      <c r="J49" s="614" t="s">
        <v>568</v>
      </c>
      <c r="K49" s="469">
        <f>SUM(F49/4.53)</f>
        <v>0.3377176845719892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zoomScale="96" zoomScaleNormal="96" zoomScalePageLayoutView="0" workbookViewId="0" topLeftCell="A43">
      <selection activeCell="B62" sqref="B62"/>
    </sheetView>
  </sheetViews>
  <sheetFormatPr defaultColWidth="9.140625" defaultRowHeight="15"/>
  <cols>
    <col min="2" max="2" width="18.57421875" style="0" bestFit="1" customWidth="1"/>
    <col min="5" max="5" width="16.140625" style="0" bestFit="1" customWidth="1"/>
  </cols>
  <sheetData>
    <row r="1" spans="1:11" ht="21">
      <c r="A1" s="1120" t="s">
        <v>569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2"/>
    </row>
    <row r="2" spans="1:11" ht="14.25">
      <c r="A2" s="461" t="s">
        <v>1</v>
      </c>
      <c r="B2" s="630" t="s">
        <v>2</v>
      </c>
      <c r="C2" s="8" t="s">
        <v>3</v>
      </c>
      <c r="D2" s="8" t="s">
        <v>4</v>
      </c>
      <c r="E2" s="510" t="s">
        <v>5</v>
      </c>
      <c r="F2" s="631" t="s">
        <v>6</v>
      </c>
      <c r="G2" s="6" t="s">
        <v>7</v>
      </c>
      <c r="H2" s="510" t="s">
        <v>8</v>
      </c>
      <c r="I2" s="632" t="s">
        <v>9</v>
      </c>
      <c r="J2" s="633" t="s">
        <v>10</v>
      </c>
      <c r="K2" s="513" t="s">
        <v>11</v>
      </c>
    </row>
    <row r="3" spans="1:11" ht="14.25">
      <c r="A3" s="565">
        <v>1</v>
      </c>
      <c r="B3" s="634" t="s">
        <v>12</v>
      </c>
      <c r="C3" s="12">
        <v>1980</v>
      </c>
      <c r="D3" s="13">
        <v>35</v>
      </c>
      <c r="E3" s="71" t="s">
        <v>13</v>
      </c>
      <c r="F3" s="15">
        <v>0.6673611111111111</v>
      </c>
      <c r="G3" s="16" t="s">
        <v>14</v>
      </c>
      <c r="H3" s="516">
        <v>1</v>
      </c>
      <c r="I3" s="517">
        <v>10</v>
      </c>
      <c r="J3" s="635" t="s">
        <v>570</v>
      </c>
      <c r="K3" s="636">
        <f aca="true" t="shared" si="0" ref="K3:K41">SUM(F3)/4.53</f>
        <v>0.1473203335786117</v>
      </c>
    </row>
    <row r="4" spans="1:11" ht="14.25">
      <c r="A4" s="565">
        <v>2</v>
      </c>
      <c r="B4" s="637" t="s">
        <v>165</v>
      </c>
      <c r="C4" s="28">
        <v>1990</v>
      </c>
      <c r="D4" s="13">
        <v>25</v>
      </c>
      <c r="E4" s="84" t="s">
        <v>73</v>
      </c>
      <c r="F4" s="23">
        <v>0.6895833333333333</v>
      </c>
      <c r="G4" s="16" t="s">
        <v>21</v>
      </c>
      <c r="H4" s="516">
        <v>1</v>
      </c>
      <c r="I4" s="517">
        <v>10</v>
      </c>
      <c r="J4" s="638"/>
      <c r="K4" s="636">
        <f t="shared" si="0"/>
        <v>0.1522259013980868</v>
      </c>
    </row>
    <row r="5" spans="1:11" ht="14.25">
      <c r="A5" s="565">
        <v>3</v>
      </c>
      <c r="B5" s="639" t="s">
        <v>22</v>
      </c>
      <c r="C5" s="13">
        <v>1972</v>
      </c>
      <c r="D5" s="13">
        <v>43</v>
      </c>
      <c r="E5" s="22" t="s">
        <v>17</v>
      </c>
      <c r="F5" s="23">
        <v>0.7138888888888889</v>
      </c>
      <c r="G5" s="16" t="s">
        <v>18</v>
      </c>
      <c r="H5" s="516">
        <v>1</v>
      </c>
      <c r="I5" s="517">
        <v>10</v>
      </c>
      <c r="J5" s="640"/>
      <c r="K5" s="636">
        <f t="shared" si="0"/>
        <v>0.1575913662006377</v>
      </c>
    </row>
    <row r="6" spans="1:11" ht="14.25">
      <c r="A6" s="565">
        <v>4</v>
      </c>
      <c r="B6" s="634" t="s">
        <v>28</v>
      </c>
      <c r="C6" s="12">
        <v>1980</v>
      </c>
      <c r="D6" s="13">
        <v>35</v>
      </c>
      <c r="E6" s="29" t="s">
        <v>29</v>
      </c>
      <c r="F6" s="15">
        <v>0.7145833333333332</v>
      </c>
      <c r="G6" s="16" t="s">
        <v>14</v>
      </c>
      <c r="H6" s="516">
        <v>2</v>
      </c>
      <c r="I6" s="522">
        <v>9</v>
      </c>
      <c r="J6" s="640" t="s">
        <v>65</v>
      </c>
      <c r="K6" s="636">
        <f t="shared" si="0"/>
        <v>0.1577446651949963</v>
      </c>
    </row>
    <row r="7" spans="1:11" ht="14.25">
      <c r="A7" s="565">
        <v>5</v>
      </c>
      <c r="B7" s="637" t="s">
        <v>25</v>
      </c>
      <c r="C7" s="28">
        <v>1962</v>
      </c>
      <c r="D7" s="13">
        <v>53</v>
      </c>
      <c r="E7" s="14" t="s">
        <v>26</v>
      </c>
      <c r="F7" s="23">
        <v>0.7152777777777778</v>
      </c>
      <c r="G7" s="33" t="s">
        <v>27</v>
      </c>
      <c r="H7" s="516">
        <v>1</v>
      </c>
      <c r="I7" s="517">
        <v>10</v>
      </c>
      <c r="J7" s="640" t="s">
        <v>36</v>
      </c>
      <c r="K7" s="636">
        <f t="shared" si="0"/>
        <v>0.15789796418935492</v>
      </c>
    </row>
    <row r="8" spans="1:11" ht="14.25">
      <c r="A8" s="565">
        <v>6</v>
      </c>
      <c r="B8" s="637" t="s">
        <v>571</v>
      </c>
      <c r="C8" s="28">
        <v>1996</v>
      </c>
      <c r="D8" s="13">
        <v>19</v>
      </c>
      <c r="E8" s="35" t="s">
        <v>572</v>
      </c>
      <c r="F8" s="23">
        <v>0.7263888888888889</v>
      </c>
      <c r="G8" s="16" t="s">
        <v>21</v>
      </c>
      <c r="H8" s="516">
        <v>2</v>
      </c>
      <c r="I8" s="522">
        <v>9</v>
      </c>
      <c r="J8" s="638" t="s">
        <v>97</v>
      </c>
      <c r="K8" s="636">
        <f t="shared" si="0"/>
        <v>0.16035074809909244</v>
      </c>
    </row>
    <row r="9" spans="1:11" ht="14.25">
      <c r="A9" s="565">
        <v>7</v>
      </c>
      <c r="B9" s="637" t="s">
        <v>42</v>
      </c>
      <c r="C9" s="28">
        <v>1983</v>
      </c>
      <c r="D9" s="13">
        <v>32</v>
      </c>
      <c r="E9" s="31" t="s">
        <v>43</v>
      </c>
      <c r="F9" s="34">
        <v>0.7374999999999999</v>
      </c>
      <c r="G9" s="16" t="s">
        <v>44</v>
      </c>
      <c r="H9" s="516">
        <v>1</v>
      </c>
      <c r="I9" s="517">
        <v>10</v>
      </c>
      <c r="J9" s="640" t="s">
        <v>573</v>
      </c>
      <c r="K9" s="636">
        <f t="shared" si="0"/>
        <v>0.16280353200883</v>
      </c>
    </row>
    <row r="10" spans="1:11" ht="14.25">
      <c r="A10" s="565">
        <v>8</v>
      </c>
      <c r="B10" s="641" t="s">
        <v>16</v>
      </c>
      <c r="C10" s="79">
        <v>1973</v>
      </c>
      <c r="D10" s="13">
        <v>42</v>
      </c>
      <c r="E10" s="75" t="s">
        <v>17</v>
      </c>
      <c r="F10" s="474">
        <v>0.7479166666666667</v>
      </c>
      <c r="G10" s="475" t="s">
        <v>18</v>
      </c>
      <c r="H10" s="516">
        <v>2</v>
      </c>
      <c r="I10" s="522">
        <v>9</v>
      </c>
      <c r="J10" s="642"/>
      <c r="K10" s="636">
        <f t="shared" si="0"/>
        <v>0.16510301692420898</v>
      </c>
    </row>
    <row r="11" spans="1:11" ht="14.25">
      <c r="A11" s="565">
        <v>9</v>
      </c>
      <c r="B11" s="634" t="s">
        <v>35</v>
      </c>
      <c r="C11" s="12">
        <v>1974</v>
      </c>
      <c r="D11" s="13">
        <v>41</v>
      </c>
      <c r="E11" s="26" t="s">
        <v>32</v>
      </c>
      <c r="F11" s="15">
        <v>0.7576388888888889</v>
      </c>
      <c r="G11" s="16" t="s">
        <v>18</v>
      </c>
      <c r="H11" s="516">
        <v>3</v>
      </c>
      <c r="I11" s="522">
        <v>8</v>
      </c>
      <c r="J11" s="635" t="s">
        <v>36</v>
      </c>
      <c r="K11" s="636">
        <f t="shared" si="0"/>
        <v>0.16724920284522932</v>
      </c>
    </row>
    <row r="12" spans="1:11" ht="14.25">
      <c r="A12" s="565">
        <v>10</v>
      </c>
      <c r="B12" s="639" t="s">
        <v>31</v>
      </c>
      <c r="C12" s="12">
        <v>1966</v>
      </c>
      <c r="D12" s="13">
        <v>49</v>
      </c>
      <c r="E12" s="31" t="s">
        <v>32</v>
      </c>
      <c r="F12" s="15">
        <v>0.7625000000000001</v>
      </c>
      <c r="G12" s="16" t="s">
        <v>18</v>
      </c>
      <c r="H12" s="516">
        <v>4</v>
      </c>
      <c r="I12" s="522">
        <v>7</v>
      </c>
      <c r="J12" s="635"/>
      <c r="K12" s="636">
        <f t="shared" si="0"/>
        <v>0.1683222958057395</v>
      </c>
    </row>
    <row r="13" spans="1:11" ht="14.25">
      <c r="A13" s="565">
        <v>11</v>
      </c>
      <c r="B13" s="639" t="s">
        <v>34</v>
      </c>
      <c r="C13" s="12">
        <v>1972</v>
      </c>
      <c r="D13" s="13">
        <v>43</v>
      </c>
      <c r="E13" s="29" t="s">
        <v>29</v>
      </c>
      <c r="F13" s="23">
        <v>0.7687499999999999</v>
      </c>
      <c r="G13" s="16" t="s">
        <v>18</v>
      </c>
      <c r="H13" s="516">
        <v>5</v>
      </c>
      <c r="I13" s="522">
        <v>6</v>
      </c>
      <c r="J13" s="635"/>
      <c r="K13" s="636">
        <f t="shared" si="0"/>
        <v>0.16970198675496687</v>
      </c>
    </row>
    <row r="14" spans="1:11" ht="14.25">
      <c r="A14" s="565">
        <v>12</v>
      </c>
      <c r="B14" s="637" t="s">
        <v>166</v>
      </c>
      <c r="C14" s="28">
        <v>1987</v>
      </c>
      <c r="D14" s="13">
        <v>28</v>
      </c>
      <c r="E14" s="75" t="s">
        <v>17</v>
      </c>
      <c r="F14" s="23">
        <v>0.7722222222222223</v>
      </c>
      <c r="G14" s="16" t="s">
        <v>21</v>
      </c>
      <c r="H14" s="516">
        <v>3</v>
      </c>
      <c r="I14" s="522">
        <v>8</v>
      </c>
      <c r="J14" s="638"/>
      <c r="K14" s="636">
        <f t="shared" si="0"/>
        <v>0.17046848172675988</v>
      </c>
    </row>
    <row r="15" spans="1:11" ht="14.25">
      <c r="A15" s="565">
        <v>13</v>
      </c>
      <c r="B15" s="634" t="s">
        <v>207</v>
      </c>
      <c r="C15" s="12">
        <v>1973</v>
      </c>
      <c r="D15" s="13">
        <v>42</v>
      </c>
      <c r="E15" s="22" t="s">
        <v>17</v>
      </c>
      <c r="F15" s="15">
        <v>0.7888888888888889</v>
      </c>
      <c r="G15" s="16" t="s">
        <v>18</v>
      </c>
      <c r="H15" s="516">
        <v>6</v>
      </c>
      <c r="I15" s="522">
        <v>5</v>
      </c>
      <c r="J15" s="640"/>
      <c r="K15" s="636">
        <f t="shared" si="0"/>
        <v>0.1741476575913662</v>
      </c>
    </row>
    <row r="16" spans="1:11" ht="14.25">
      <c r="A16" s="565">
        <v>14</v>
      </c>
      <c r="B16" s="639" t="s">
        <v>208</v>
      </c>
      <c r="C16" s="12">
        <v>1972</v>
      </c>
      <c r="D16" s="13">
        <v>43</v>
      </c>
      <c r="E16" s="80" t="s">
        <v>206</v>
      </c>
      <c r="F16" s="15">
        <v>0.7999999999999999</v>
      </c>
      <c r="G16" s="16" t="s">
        <v>18</v>
      </c>
      <c r="H16" s="516">
        <v>7</v>
      </c>
      <c r="I16" s="522">
        <v>4</v>
      </c>
      <c r="J16" s="635"/>
      <c r="K16" s="636">
        <f t="shared" si="0"/>
        <v>0.17660044150110374</v>
      </c>
    </row>
    <row r="17" spans="1:11" ht="14.25">
      <c r="A17" s="565">
        <v>15</v>
      </c>
      <c r="B17" s="634" t="s">
        <v>174</v>
      </c>
      <c r="C17" s="12">
        <v>1981</v>
      </c>
      <c r="D17" s="13">
        <v>34</v>
      </c>
      <c r="E17" s="75" t="s">
        <v>17</v>
      </c>
      <c r="F17" s="23">
        <v>0.8069444444444445</v>
      </c>
      <c r="G17" s="16" t="s">
        <v>14</v>
      </c>
      <c r="H17" s="516">
        <v>3</v>
      </c>
      <c r="I17" s="522">
        <v>8</v>
      </c>
      <c r="J17" s="635"/>
      <c r="K17" s="636">
        <f t="shared" si="0"/>
        <v>0.1781334314446897</v>
      </c>
    </row>
    <row r="18" spans="1:11" ht="14.25">
      <c r="A18" s="565">
        <v>16</v>
      </c>
      <c r="B18" s="643" t="s">
        <v>182</v>
      </c>
      <c r="C18" s="70">
        <v>1980</v>
      </c>
      <c r="D18" s="79">
        <v>35</v>
      </c>
      <c r="E18" s="71" t="s">
        <v>32</v>
      </c>
      <c r="F18" s="474">
        <v>0.8125</v>
      </c>
      <c r="G18" s="475" t="s">
        <v>14</v>
      </c>
      <c r="H18" s="516">
        <v>4</v>
      </c>
      <c r="I18" s="522">
        <v>7</v>
      </c>
      <c r="J18" s="644"/>
      <c r="K18" s="636">
        <f t="shared" si="0"/>
        <v>0.1793598233995585</v>
      </c>
    </row>
    <row r="19" spans="1:11" ht="14.25">
      <c r="A19" s="565">
        <v>17</v>
      </c>
      <c r="B19" s="637" t="s">
        <v>154</v>
      </c>
      <c r="C19" s="28">
        <v>1986</v>
      </c>
      <c r="D19" s="79">
        <v>29</v>
      </c>
      <c r="E19" s="35" t="s">
        <v>155</v>
      </c>
      <c r="F19" s="23">
        <v>0.81875</v>
      </c>
      <c r="G19" s="16" t="s">
        <v>21</v>
      </c>
      <c r="H19" s="516">
        <v>4</v>
      </c>
      <c r="I19" s="522">
        <v>7</v>
      </c>
      <c r="J19" s="638" t="s">
        <v>36</v>
      </c>
      <c r="K19" s="636">
        <f t="shared" si="0"/>
        <v>0.18073951434878585</v>
      </c>
    </row>
    <row r="20" spans="1:11" ht="14.25">
      <c r="A20" s="565">
        <v>18</v>
      </c>
      <c r="B20" s="634" t="s">
        <v>177</v>
      </c>
      <c r="C20" s="12">
        <v>1977</v>
      </c>
      <c r="D20" s="79">
        <v>38</v>
      </c>
      <c r="E20" s="74" t="s">
        <v>58</v>
      </c>
      <c r="F20" s="15">
        <v>0.8256944444444444</v>
      </c>
      <c r="G20" s="16" t="s">
        <v>14</v>
      </c>
      <c r="H20" s="516">
        <v>5</v>
      </c>
      <c r="I20" s="522">
        <v>6</v>
      </c>
      <c r="J20" s="635" t="s">
        <v>36</v>
      </c>
      <c r="K20" s="636">
        <f t="shared" si="0"/>
        <v>0.18227250429237182</v>
      </c>
    </row>
    <row r="21" spans="1:11" ht="14.25">
      <c r="A21" s="565">
        <v>19</v>
      </c>
      <c r="B21" s="639" t="s">
        <v>37</v>
      </c>
      <c r="C21" s="13">
        <v>1964</v>
      </c>
      <c r="D21" s="79">
        <v>51</v>
      </c>
      <c r="E21" s="29" t="s">
        <v>29</v>
      </c>
      <c r="F21" s="15">
        <v>0.8284722222222222</v>
      </c>
      <c r="G21" s="645" t="s">
        <v>27</v>
      </c>
      <c r="H21" s="516">
        <v>2</v>
      </c>
      <c r="I21" s="522">
        <v>9</v>
      </c>
      <c r="J21" s="640"/>
      <c r="K21" s="636">
        <f t="shared" si="0"/>
        <v>0.18288570026980622</v>
      </c>
    </row>
    <row r="22" spans="1:11" ht="14.25">
      <c r="A22" s="565">
        <v>20</v>
      </c>
      <c r="B22" s="637" t="s">
        <v>574</v>
      </c>
      <c r="C22" s="28">
        <v>1975</v>
      </c>
      <c r="D22" s="79">
        <v>40</v>
      </c>
      <c r="E22" s="31" t="s">
        <v>575</v>
      </c>
      <c r="F22" s="15">
        <v>0.8298611111111112</v>
      </c>
      <c r="G22" s="16" t="s">
        <v>18</v>
      </c>
      <c r="H22" s="516">
        <v>8</v>
      </c>
      <c r="I22" s="522">
        <v>3</v>
      </c>
      <c r="J22" s="635"/>
      <c r="K22" s="636">
        <f t="shared" si="0"/>
        <v>0.18319229825852343</v>
      </c>
    </row>
    <row r="23" spans="1:11" ht="14.25">
      <c r="A23" s="565">
        <v>21</v>
      </c>
      <c r="B23" s="639" t="s">
        <v>53</v>
      </c>
      <c r="C23" s="12">
        <v>1972</v>
      </c>
      <c r="D23" s="79">
        <v>43</v>
      </c>
      <c r="E23" s="31" t="s">
        <v>54</v>
      </c>
      <c r="F23" s="15">
        <v>0.8326388888888889</v>
      </c>
      <c r="G23" s="16" t="s">
        <v>18</v>
      </c>
      <c r="H23" s="516">
        <v>9</v>
      </c>
      <c r="I23" s="522">
        <v>2</v>
      </c>
      <c r="J23" s="635"/>
      <c r="K23" s="636">
        <f t="shared" si="0"/>
        <v>0.18380549423595782</v>
      </c>
    </row>
    <row r="24" spans="1:11" ht="14.25">
      <c r="A24" s="565">
        <v>22</v>
      </c>
      <c r="B24" s="634" t="s">
        <v>60</v>
      </c>
      <c r="C24" s="12">
        <v>1973</v>
      </c>
      <c r="D24" s="79">
        <v>42</v>
      </c>
      <c r="E24" s="646" t="s">
        <v>61</v>
      </c>
      <c r="F24" s="23">
        <v>0.85</v>
      </c>
      <c r="G24" s="33" t="s">
        <v>48</v>
      </c>
      <c r="H24" s="516">
        <v>1</v>
      </c>
      <c r="I24" s="517">
        <v>10</v>
      </c>
      <c r="J24" s="640"/>
      <c r="K24" s="636">
        <f t="shared" si="0"/>
        <v>0.18763796909492272</v>
      </c>
    </row>
    <row r="25" spans="1:11" ht="14.25">
      <c r="A25" s="565">
        <v>23</v>
      </c>
      <c r="B25" s="647" t="s">
        <v>576</v>
      </c>
      <c r="C25" s="83">
        <v>2000</v>
      </c>
      <c r="D25" s="79">
        <v>15</v>
      </c>
      <c r="E25" s="35" t="s">
        <v>577</v>
      </c>
      <c r="F25" s="23">
        <v>0.8569444444444444</v>
      </c>
      <c r="G25" s="16" t="s">
        <v>21</v>
      </c>
      <c r="H25" s="516">
        <v>5</v>
      </c>
      <c r="I25" s="522">
        <v>6</v>
      </c>
      <c r="J25" s="638" t="s">
        <v>97</v>
      </c>
      <c r="K25" s="636">
        <f t="shared" si="0"/>
        <v>0.1891709590385087</v>
      </c>
    </row>
    <row r="26" spans="1:11" ht="14.25">
      <c r="A26" s="565">
        <v>24</v>
      </c>
      <c r="B26" s="634" t="s">
        <v>281</v>
      </c>
      <c r="C26" s="12">
        <v>1975</v>
      </c>
      <c r="D26" s="79">
        <v>40</v>
      </c>
      <c r="E26" s="29" t="s">
        <v>29</v>
      </c>
      <c r="F26" s="15">
        <v>0.8576388888888888</v>
      </c>
      <c r="G26" s="16" t="s">
        <v>48</v>
      </c>
      <c r="H26" s="516">
        <v>2</v>
      </c>
      <c r="I26" s="522">
        <v>9</v>
      </c>
      <c r="J26" s="640"/>
      <c r="K26" s="636">
        <f t="shared" si="0"/>
        <v>0.1893242580328673</v>
      </c>
    </row>
    <row r="27" spans="1:11" ht="14.25">
      <c r="A27" s="565">
        <v>25</v>
      </c>
      <c r="B27" s="637" t="s">
        <v>66</v>
      </c>
      <c r="C27" s="28">
        <v>1967</v>
      </c>
      <c r="D27" s="79">
        <v>48</v>
      </c>
      <c r="E27" s="75" t="s">
        <v>17</v>
      </c>
      <c r="F27" s="15">
        <v>0.8597222222222222</v>
      </c>
      <c r="G27" s="16" t="s">
        <v>18</v>
      </c>
      <c r="H27" s="516">
        <v>10</v>
      </c>
      <c r="I27" s="522">
        <v>1</v>
      </c>
      <c r="J27" s="640"/>
      <c r="K27" s="636">
        <f t="shared" si="0"/>
        <v>0.18978415501594306</v>
      </c>
    </row>
    <row r="28" spans="1:11" ht="14.25">
      <c r="A28" s="565">
        <v>26</v>
      </c>
      <c r="B28" s="639" t="s">
        <v>59</v>
      </c>
      <c r="C28" s="12">
        <v>1972</v>
      </c>
      <c r="D28" s="79">
        <v>43</v>
      </c>
      <c r="E28" s="26" t="s">
        <v>32</v>
      </c>
      <c r="F28" s="23">
        <v>0.8618055555555556</v>
      </c>
      <c r="G28" s="16" t="s">
        <v>18</v>
      </c>
      <c r="H28" s="516">
        <v>11</v>
      </c>
      <c r="I28" s="522">
        <v>1</v>
      </c>
      <c r="J28" s="635"/>
      <c r="K28" s="636">
        <f t="shared" si="0"/>
        <v>0.1902440519990189</v>
      </c>
    </row>
    <row r="29" spans="1:11" ht="14.25">
      <c r="A29" s="565">
        <v>27</v>
      </c>
      <c r="B29" s="637" t="s">
        <v>578</v>
      </c>
      <c r="C29" s="28">
        <v>1999</v>
      </c>
      <c r="D29" s="79">
        <v>16</v>
      </c>
      <c r="E29" s="35" t="s">
        <v>575</v>
      </c>
      <c r="F29" s="23">
        <v>0.8791666666666668</v>
      </c>
      <c r="G29" s="16" t="s">
        <v>21</v>
      </c>
      <c r="H29" s="516">
        <v>6</v>
      </c>
      <c r="I29" s="522">
        <v>5</v>
      </c>
      <c r="J29" s="638" t="s">
        <v>97</v>
      </c>
      <c r="K29" s="636">
        <f t="shared" si="0"/>
        <v>0.19407652685798382</v>
      </c>
    </row>
    <row r="30" spans="1:11" ht="14.25">
      <c r="A30" s="565">
        <v>28</v>
      </c>
      <c r="B30" s="639" t="s">
        <v>68</v>
      </c>
      <c r="C30" s="13">
        <v>1973</v>
      </c>
      <c r="D30" s="79">
        <v>42</v>
      </c>
      <c r="E30" s="29" t="s">
        <v>29</v>
      </c>
      <c r="F30" s="15">
        <v>0.8847222222222223</v>
      </c>
      <c r="G30" s="33" t="s">
        <v>48</v>
      </c>
      <c r="H30" s="516">
        <v>3</v>
      </c>
      <c r="I30" s="522">
        <v>8</v>
      </c>
      <c r="J30" s="640" t="s">
        <v>36</v>
      </c>
      <c r="K30" s="636">
        <f t="shared" si="0"/>
        <v>0.19530291881285258</v>
      </c>
    </row>
    <row r="31" spans="1:11" ht="14.25">
      <c r="A31" s="565">
        <v>29</v>
      </c>
      <c r="B31" s="634" t="s">
        <v>283</v>
      </c>
      <c r="C31" s="12">
        <v>1979</v>
      </c>
      <c r="D31" s="79">
        <v>36</v>
      </c>
      <c r="E31" s="26" t="s">
        <v>32</v>
      </c>
      <c r="F31" s="15">
        <v>0.9006944444444445</v>
      </c>
      <c r="G31" s="16" t="s">
        <v>48</v>
      </c>
      <c r="H31" s="516">
        <v>4</v>
      </c>
      <c r="I31" s="522">
        <v>7</v>
      </c>
      <c r="J31" s="640"/>
      <c r="K31" s="636">
        <f t="shared" si="0"/>
        <v>0.1988287956831003</v>
      </c>
    </row>
    <row r="32" spans="1:11" ht="14.25">
      <c r="A32" s="565">
        <v>30</v>
      </c>
      <c r="B32" s="634" t="s">
        <v>221</v>
      </c>
      <c r="C32" s="12">
        <v>1968</v>
      </c>
      <c r="D32" s="79">
        <v>47</v>
      </c>
      <c r="E32" s="29" t="s">
        <v>29</v>
      </c>
      <c r="F32" s="15">
        <v>0.90625</v>
      </c>
      <c r="G32" s="16" t="s">
        <v>18</v>
      </c>
      <c r="H32" s="516">
        <v>12</v>
      </c>
      <c r="I32" s="522">
        <v>1</v>
      </c>
      <c r="J32" s="635"/>
      <c r="K32" s="636">
        <f t="shared" si="0"/>
        <v>0.2000551876379691</v>
      </c>
    </row>
    <row r="33" spans="1:11" ht="14.25">
      <c r="A33" s="565">
        <v>31</v>
      </c>
      <c r="B33" s="637" t="s">
        <v>579</v>
      </c>
      <c r="C33" s="28">
        <v>1968</v>
      </c>
      <c r="D33" s="13">
        <v>47</v>
      </c>
      <c r="E33" s="31" t="s">
        <v>32</v>
      </c>
      <c r="F33" s="15">
        <v>0.9180555555555556</v>
      </c>
      <c r="G33" s="16" t="s">
        <v>18</v>
      </c>
      <c r="H33" s="516">
        <v>13</v>
      </c>
      <c r="I33" s="522">
        <v>1</v>
      </c>
      <c r="J33" s="635"/>
      <c r="K33" s="636">
        <f t="shared" si="0"/>
        <v>0.20266127054206526</v>
      </c>
    </row>
    <row r="34" spans="1:11" ht="14.25">
      <c r="A34" s="565">
        <v>32</v>
      </c>
      <c r="B34" s="634" t="s">
        <v>291</v>
      </c>
      <c r="C34" s="12">
        <v>1973</v>
      </c>
      <c r="D34" s="13">
        <v>42</v>
      </c>
      <c r="E34" s="84" t="s">
        <v>73</v>
      </c>
      <c r="F34" s="15">
        <v>0.9263888888888889</v>
      </c>
      <c r="G34" s="16" t="s">
        <v>48</v>
      </c>
      <c r="H34" s="516">
        <v>5</v>
      </c>
      <c r="I34" s="522">
        <v>6</v>
      </c>
      <c r="J34" s="640" t="s">
        <v>36</v>
      </c>
      <c r="K34" s="636">
        <f t="shared" si="0"/>
        <v>0.2045008584743684</v>
      </c>
    </row>
    <row r="35" spans="1:11" ht="14.25">
      <c r="A35" s="565">
        <v>33</v>
      </c>
      <c r="B35" s="637" t="s">
        <v>228</v>
      </c>
      <c r="C35" s="28">
        <v>1962</v>
      </c>
      <c r="D35" s="13">
        <v>53</v>
      </c>
      <c r="E35" s="22" t="s">
        <v>17</v>
      </c>
      <c r="F35" s="23">
        <v>0.9291666666666667</v>
      </c>
      <c r="G35" s="16" t="s">
        <v>27</v>
      </c>
      <c r="H35" s="516">
        <v>3</v>
      </c>
      <c r="I35" s="522">
        <v>8</v>
      </c>
      <c r="J35" s="640" t="s">
        <v>36</v>
      </c>
      <c r="K35" s="636">
        <f t="shared" si="0"/>
        <v>0.20511405445180278</v>
      </c>
    </row>
    <row r="36" spans="1:11" ht="14.25">
      <c r="A36" s="565">
        <v>34</v>
      </c>
      <c r="B36" s="634" t="s">
        <v>303</v>
      </c>
      <c r="C36" s="12">
        <v>1974</v>
      </c>
      <c r="D36" s="13">
        <v>41</v>
      </c>
      <c r="E36" s="22" t="s">
        <v>17</v>
      </c>
      <c r="F36" s="15">
        <v>0.9402777777777778</v>
      </c>
      <c r="G36" s="16" t="s">
        <v>48</v>
      </c>
      <c r="H36" s="516">
        <v>6</v>
      </c>
      <c r="I36" s="522">
        <v>5</v>
      </c>
      <c r="J36" s="640" t="s">
        <v>36</v>
      </c>
      <c r="K36" s="636">
        <f t="shared" si="0"/>
        <v>0.20756683836154033</v>
      </c>
    </row>
    <row r="37" spans="1:11" ht="14.25">
      <c r="A37" s="565">
        <v>35</v>
      </c>
      <c r="B37" s="648" t="s">
        <v>69</v>
      </c>
      <c r="C37" s="85">
        <v>1969</v>
      </c>
      <c r="D37" s="86">
        <v>46</v>
      </c>
      <c r="E37" s="649" t="s">
        <v>70</v>
      </c>
      <c r="F37" s="650">
        <v>0.9451388888888889</v>
      </c>
      <c r="G37" s="651" t="s">
        <v>48</v>
      </c>
      <c r="H37" s="516">
        <v>7</v>
      </c>
      <c r="I37" s="652">
        <v>4</v>
      </c>
      <c r="J37" s="653"/>
      <c r="K37" s="636">
        <f t="shared" si="0"/>
        <v>0.2086399313220505</v>
      </c>
    </row>
    <row r="38" spans="1:11" ht="14.25">
      <c r="A38" s="565">
        <v>36</v>
      </c>
      <c r="B38" s="634" t="s">
        <v>64</v>
      </c>
      <c r="C38" s="12">
        <v>1976</v>
      </c>
      <c r="D38" s="86">
        <v>39</v>
      </c>
      <c r="E38" s="22" t="s">
        <v>17</v>
      </c>
      <c r="F38" s="23">
        <v>0.9500000000000001</v>
      </c>
      <c r="G38" s="16" t="s">
        <v>48</v>
      </c>
      <c r="H38" s="516">
        <v>8</v>
      </c>
      <c r="I38" s="522">
        <v>3</v>
      </c>
      <c r="J38" s="653"/>
      <c r="K38" s="636">
        <f t="shared" si="0"/>
        <v>0.20971302428256072</v>
      </c>
    </row>
    <row r="39" spans="1:11" ht="14.25">
      <c r="A39" s="565">
        <v>37</v>
      </c>
      <c r="B39" s="637" t="s">
        <v>580</v>
      </c>
      <c r="C39" s="28">
        <v>1968</v>
      </c>
      <c r="D39" s="86">
        <v>47</v>
      </c>
      <c r="E39" s="31" t="s">
        <v>581</v>
      </c>
      <c r="F39" s="15">
        <v>0.9527777777777778</v>
      </c>
      <c r="G39" s="16" t="s">
        <v>18</v>
      </c>
      <c r="H39" s="516">
        <v>14</v>
      </c>
      <c r="I39" s="522">
        <v>1</v>
      </c>
      <c r="J39" s="654" t="s">
        <v>97</v>
      </c>
      <c r="K39" s="636">
        <f t="shared" si="0"/>
        <v>0.2103262202599951</v>
      </c>
    </row>
    <row r="40" spans="1:11" ht="14.25">
      <c r="A40" s="565">
        <v>38</v>
      </c>
      <c r="B40" s="637" t="s">
        <v>186</v>
      </c>
      <c r="C40" s="28">
        <v>1977</v>
      </c>
      <c r="D40" s="86">
        <v>38</v>
      </c>
      <c r="E40" s="31" t="s">
        <v>187</v>
      </c>
      <c r="F40" s="15">
        <v>0.9638888888888889</v>
      </c>
      <c r="G40" s="16" t="s">
        <v>14</v>
      </c>
      <c r="H40" s="516">
        <v>6</v>
      </c>
      <c r="I40" s="522">
        <v>5</v>
      </c>
      <c r="J40" s="640"/>
      <c r="K40" s="636">
        <f t="shared" si="0"/>
        <v>0.21277900416973264</v>
      </c>
    </row>
    <row r="41" spans="1:11" ht="14.25">
      <c r="A41" s="565">
        <v>39</v>
      </c>
      <c r="B41" s="637" t="s">
        <v>196</v>
      </c>
      <c r="C41" s="28">
        <v>1977</v>
      </c>
      <c r="D41" s="13">
        <v>38</v>
      </c>
      <c r="E41" s="30" t="s">
        <v>32</v>
      </c>
      <c r="F41" s="474">
        <v>0.9944444444444445</v>
      </c>
      <c r="G41" s="16" t="s">
        <v>14</v>
      </c>
      <c r="H41" s="516">
        <v>7</v>
      </c>
      <c r="I41" s="522">
        <v>4</v>
      </c>
      <c r="J41" s="640"/>
      <c r="K41" s="636">
        <f t="shared" si="0"/>
        <v>0.21952415992151092</v>
      </c>
    </row>
    <row r="42" spans="1:11" ht="14.25">
      <c r="A42" s="565">
        <v>40</v>
      </c>
      <c r="B42" s="639" t="s">
        <v>72</v>
      </c>
      <c r="C42" s="13">
        <v>1948</v>
      </c>
      <c r="D42" s="13">
        <v>67</v>
      </c>
      <c r="E42" s="37" t="s">
        <v>73</v>
      </c>
      <c r="F42" s="38" t="s">
        <v>582</v>
      </c>
      <c r="G42" s="33" t="s">
        <v>52</v>
      </c>
      <c r="H42" s="516">
        <v>1</v>
      </c>
      <c r="I42" s="517">
        <v>10</v>
      </c>
      <c r="J42" s="655"/>
      <c r="K42" s="656">
        <f aca="true" t="shared" si="1" ref="K42:K59">SUM(F42/4.53)</f>
        <v>0.22289673779740002</v>
      </c>
    </row>
    <row r="43" spans="1:11" ht="14.25">
      <c r="A43" s="565">
        <v>41</v>
      </c>
      <c r="B43" s="637" t="s">
        <v>101</v>
      </c>
      <c r="C43" s="28">
        <v>1965</v>
      </c>
      <c r="D43" s="13">
        <v>50</v>
      </c>
      <c r="E43" s="14" t="s">
        <v>99</v>
      </c>
      <c r="F43" s="38" t="s">
        <v>583</v>
      </c>
      <c r="G43" s="33" t="s">
        <v>27</v>
      </c>
      <c r="H43" s="516">
        <v>4</v>
      </c>
      <c r="I43" s="522">
        <v>7</v>
      </c>
      <c r="J43" s="640" t="s">
        <v>36</v>
      </c>
      <c r="K43" s="656">
        <f t="shared" si="1"/>
        <v>0.22504292371842038</v>
      </c>
    </row>
    <row r="44" spans="1:11" ht="14.25">
      <c r="A44" s="565">
        <v>42</v>
      </c>
      <c r="B44" s="634" t="s">
        <v>584</v>
      </c>
      <c r="C44" s="12">
        <v>1992</v>
      </c>
      <c r="D44" s="13">
        <v>23</v>
      </c>
      <c r="E44" s="534" t="s">
        <v>99</v>
      </c>
      <c r="F44" s="38" t="s">
        <v>583</v>
      </c>
      <c r="G44" s="16" t="s">
        <v>44</v>
      </c>
      <c r="H44" s="516">
        <v>2</v>
      </c>
      <c r="I44" s="522">
        <v>9</v>
      </c>
      <c r="J44" s="655" t="s">
        <v>97</v>
      </c>
      <c r="K44" s="656">
        <f t="shared" si="1"/>
        <v>0.22504292371842038</v>
      </c>
    </row>
    <row r="45" spans="1:11" ht="14.25">
      <c r="A45" s="565">
        <v>43</v>
      </c>
      <c r="B45" s="657" t="s">
        <v>85</v>
      </c>
      <c r="C45" s="13">
        <v>1965</v>
      </c>
      <c r="D45" s="13">
        <v>50</v>
      </c>
      <c r="E45" s="41" t="s">
        <v>86</v>
      </c>
      <c r="F45" s="38" t="s">
        <v>299</v>
      </c>
      <c r="G45" s="33" t="s">
        <v>63</v>
      </c>
      <c r="H45" s="516">
        <v>1</v>
      </c>
      <c r="I45" s="517">
        <v>10</v>
      </c>
      <c r="J45" s="655"/>
      <c r="K45" s="656">
        <f t="shared" si="1"/>
        <v>0.22872209958302675</v>
      </c>
    </row>
    <row r="46" spans="1:11" ht="14.25">
      <c r="A46" s="565">
        <v>44</v>
      </c>
      <c r="B46" s="634" t="s">
        <v>264</v>
      </c>
      <c r="C46" s="12">
        <v>1993</v>
      </c>
      <c r="D46" s="79">
        <v>22</v>
      </c>
      <c r="E46" s="26" t="s">
        <v>265</v>
      </c>
      <c r="F46" s="38" t="s">
        <v>585</v>
      </c>
      <c r="G46" s="16" t="s">
        <v>44</v>
      </c>
      <c r="H46" s="516">
        <v>3</v>
      </c>
      <c r="I46" s="522">
        <v>8</v>
      </c>
      <c r="J46" s="640"/>
      <c r="K46" s="656">
        <f t="shared" si="1"/>
        <v>0.23439416237429483</v>
      </c>
    </row>
    <row r="47" spans="1:11" ht="14.25">
      <c r="A47" s="565">
        <v>45</v>
      </c>
      <c r="B47" s="637" t="s">
        <v>75</v>
      </c>
      <c r="C47" s="28">
        <v>1984</v>
      </c>
      <c r="D47" s="79">
        <v>31</v>
      </c>
      <c r="E47" s="74" t="s">
        <v>32</v>
      </c>
      <c r="F47" s="38" t="s">
        <v>586</v>
      </c>
      <c r="G47" s="16" t="s">
        <v>14</v>
      </c>
      <c r="H47" s="516">
        <v>8</v>
      </c>
      <c r="I47" s="522">
        <v>3</v>
      </c>
      <c r="J47" s="640"/>
      <c r="K47" s="656">
        <f t="shared" si="1"/>
        <v>0.2345474613686534</v>
      </c>
    </row>
    <row r="48" spans="1:11" ht="14.25">
      <c r="A48" s="565">
        <v>46</v>
      </c>
      <c r="B48" s="634" t="s">
        <v>587</v>
      </c>
      <c r="C48" s="12">
        <v>1977</v>
      </c>
      <c r="D48" s="79">
        <v>38</v>
      </c>
      <c r="E48" s="30" t="s">
        <v>32</v>
      </c>
      <c r="F48" s="38" t="s">
        <v>586</v>
      </c>
      <c r="G48" s="16" t="s">
        <v>48</v>
      </c>
      <c r="H48" s="516">
        <v>9</v>
      </c>
      <c r="I48" s="522">
        <v>2</v>
      </c>
      <c r="J48" s="640" t="s">
        <v>97</v>
      </c>
      <c r="K48" s="656">
        <f t="shared" si="1"/>
        <v>0.2345474613686534</v>
      </c>
    </row>
    <row r="49" spans="1:11" ht="14.25">
      <c r="A49" s="565">
        <v>47</v>
      </c>
      <c r="B49" s="634" t="s">
        <v>588</v>
      </c>
      <c r="C49" s="12">
        <v>1985</v>
      </c>
      <c r="D49" s="79">
        <v>30</v>
      </c>
      <c r="E49" s="534" t="s">
        <v>589</v>
      </c>
      <c r="F49" s="38" t="s">
        <v>590</v>
      </c>
      <c r="G49" s="16" t="s">
        <v>44</v>
      </c>
      <c r="H49" s="516">
        <v>4</v>
      </c>
      <c r="I49" s="522">
        <v>7</v>
      </c>
      <c r="J49" s="658" t="s">
        <v>97</v>
      </c>
      <c r="K49" s="656">
        <f t="shared" si="1"/>
        <v>0.24374540103016926</v>
      </c>
    </row>
    <row r="50" spans="1:11" ht="14.25">
      <c r="A50" s="565">
        <v>48</v>
      </c>
      <c r="B50" s="637" t="s">
        <v>591</v>
      </c>
      <c r="C50" s="28">
        <v>1973</v>
      </c>
      <c r="D50" s="79">
        <v>42</v>
      </c>
      <c r="E50" s="31" t="s">
        <v>589</v>
      </c>
      <c r="F50" s="38" t="s">
        <v>325</v>
      </c>
      <c r="G50" s="16" t="s">
        <v>18</v>
      </c>
      <c r="H50" s="516">
        <v>15</v>
      </c>
      <c r="I50" s="522">
        <v>1</v>
      </c>
      <c r="J50" s="635" t="s">
        <v>97</v>
      </c>
      <c r="K50" s="656">
        <f t="shared" si="1"/>
        <v>0.24389870002452782</v>
      </c>
    </row>
    <row r="51" spans="1:11" ht="14.25">
      <c r="A51" s="565">
        <v>49</v>
      </c>
      <c r="B51" s="659" t="s">
        <v>333</v>
      </c>
      <c r="C51" s="13">
        <v>1948</v>
      </c>
      <c r="D51" s="79">
        <v>67</v>
      </c>
      <c r="E51" s="22" t="s">
        <v>17</v>
      </c>
      <c r="F51" s="38" t="s">
        <v>526</v>
      </c>
      <c r="G51" s="33" t="s">
        <v>63</v>
      </c>
      <c r="H51" s="516">
        <v>2</v>
      </c>
      <c r="I51" s="522">
        <v>9</v>
      </c>
      <c r="J51" s="640" t="s">
        <v>36</v>
      </c>
      <c r="K51" s="656">
        <f t="shared" si="1"/>
        <v>0.24405199901888644</v>
      </c>
    </row>
    <row r="52" spans="1:11" ht="14.25">
      <c r="A52" s="565">
        <v>50</v>
      </c>
      <c r="B52" s="660" t="s">
        <v>88</v>
      </c>
      <c r="C52" s="87">
        <v>1948</v>
      </c>
      <c r="D52" s="79">
        <v>67</v>
      </c>
      <c r="E52" s="29" t="s">
        <v>29</v>
      </c>
      <c r="F52" s="38" t="s">
        <v>592</v>
      </c>
      <c r="G52" s="16" t="s">
        <v>52</v>
      </c>
      <c r="H52" s="516">
        <v>2</v>
      </c>
      <c r="I52" s="522">
        <v>9</v>
      </c>
      <c r="J52" s="644"/>
      <c r="K52" s="656">
        <f t="shared" si="1"/>
        <v>0.244205298013245</v>
      </c>
    </row>
    <row r="53" spans="1:11" ht="14.25">
      <c r="A53" s="565">
        <v>51</v>
      </c>
      <c r="B53" s="634" t="s">
        <v>92</v>
      </c>
      <c r="C53" s="12">
        <v>1945</v>
      </c>
      <c r="D53" s="79">
        <v>70</v>
      </c>
      <c r="E53" s="546" t="s">
        <v>73</v>
      </c>
      <c r="F53" s="38" t="s">
        <v>593</v>
      </c>
      <c r="G53" s="16" t="s">
        <v>52</v>
      </c>
      <c r="H53" s="516">
        <v>3</v>
      </c>
      <c r="I53" s="522">
        <v>8</v>
      </c>
      <c r="J53" s="635"/>
      <c r="K53" s="656">
        <f t="shared" si="1"/>
        <v>0.24711797890605836</v>
      </c>
    </row>
    <row r="54" spans="1:11" ht="14.25">
      <c r="A54" s="565">
        <v>52</v>
      </c>
      <c r="B54" s="657" t="s">
        <v>329</v>
      </c>
      <c r="C54" s="13">
        <v>1963</v>
      </c>
      <c r="D54" s="79">
        <v>52</v>
      </c>
      <c r="E54" s="75" t="s">
        <v>17</v>
      </c>
      <c r="F54" s="38" t="s">
        <v>251</v>
      </c>
      <c r="G54" s="33" t="s">
        <v>63</v>
      </c>
      <c r="H54" s="516">
        <v>3</v>
      </c>
      <c r="I54" s="522">
        <v>8</v>
      </c>
      <c r="J54" s="658"/>
      <c r="K54" s="656">
        <f t="shared" si="1"/>
        <v>0.24819107186656858</v>
      </c>
    </row>
    <row r="55" spans="1:11" ht="14.25">
      <c r="A55" s="565">
        <v>53</v>
      </c>
      <c r="B55" s="643" t="s">
        <v>90</v>
      </c>
      <c r="C55" s="70">
        <v>1952</v>
      </c>
      <c r="D55" s="79">
        <v>63</v>
      </c>
      <c r="E55" s="77" t="s">
        <v>29</v>
      </c>
      <c r="F55" s="38" t="s">
        <v>594</v>
      </c>
      <c r="G55" s="33" t="s">
        <v>52</v>
      </c>
      <c r="H55" s="516">
        <v>4</v>
      </c>
      <c r="I55" s="522">
        <v>7</v>
      </c>
      <c r="J55" s="635"/>
      <c r="K55" s="656">
        <f t="shared" si="1"/>
        <v>0.2589220014716703</v>
      </c>
    </row>
    <row r="56" spans="1:11" ht="14.25">
      <c r="A56" s="565">
        <v>54</v>
      </c>
      <c r="B56" s="661" t="s">
        <v>83</v>
      </c>
      <c r="C56" s="82">
        <v>1973</v>
      </c>
      <c r="D56" s="79">
        <v>42</v>
      </c>
      <c r="E56" s="75" t="s">
        <v>17</v>
      </c>
      <c r="F56" s="662" t="s">
        <v>595</v>
      </c>
      <c r="G56" s="16" t="s">
        <v>48</v>
      </c>
      <c r="H56" s="516">
        <v>10</v>
      </c>
      <c r="I56" s="522">
        <v>1</v>
      </c>
      <c r="J56" s="655" t="s">
        <v>596</v>
      </c>
      <c r="K56" s="656">
        <f t="shared" si="1"/>
        <v>0.255242825607064</v>
      </c>
    </row>
    <row r="57" spans="1:11" ht="14.25">
      <c r="A57" s="565">
        <v>55</v>
      </c>
      <c r="B57" s="634" t="s">
        <v>103</v>
      </c>
      <c r="C57" s="12">
        <v>1977</v>
      </c>
      <c r="D57" s="13">
        <v>38</v>
      </c>
      <c r="E57" s="22" t="s">
        <v>17</v>
      </c>
      <c r="F57" s="662" t="s">
        <v>597</v>
      </c>
      <c r="G57" s="16" t="s">
        <v>48</v>
      </c>
      <c r="H57" s="516">
        <v>11</v>
      </c>
      <c r="I57" s="522">
        <v>1</v>
      </c>
      <c r="J57" s="655" t="s">
        <v>596</v>
      </c>
      <c r="K57" s="656">
        <f t="shared" si="1"/>
        <v>0.2796173657100809</v>
      </c>
    </row>
    <row r="58" spans="1:11" ht="14.25">
      <c r="A58" s="565">
        <v>56</v>
      </c>
      <c r="B58" s="663" t="s">
        <v>108</v>
      </c>
      <c r="C58" s="70">
        <v>1986</v>
      </c>
      <c r="D58" s="79">
        <v>29</v>
      </c>
      <c r="E58" s="75" t="s">
        <v>17</v>
      </c>
      <c r="F58" s="662" t="s">
        <v>598</v>
      </c>
      <c r="G58" s="475" t="s">
        <v>44</v>
      </c>
      <c r="H58" s="516">
        <v>5</v>
      </c>
      <c r="I58" s="528">
        <v>6</v>
      </c>
      <c r="J58" s="655" t="s">
        <v>596</v>
      </c>
      <c r="K58" s="656">
        <f t="shared" si="1"/>
        <v>0.2866691194505764</v>
      </c>
    </row>
    <row r="59" spans="1:11" ht="14.25">
      <c r="A59" s="565">
        <v>57</v>
      </c>
      <c r="B59" s="663" t="s">
        <v>110</v>
      </c>
      <c r="C59" s="547">
        <v>1976</v>
      </c>
      <c r="D59" s="79">
        <v>39</v>
      </c>
      <c r="E59" s="93" t="s">
        <v>17</v>
      </c>
      <c r="F59" s="662" t="s">
        <v>599</v>
      </c>
      <c r="G59" s="16" t="s">
        <v>48</v>
      </c>
      <c r="H59" s="516">
        <v>12</v>
      </c>
      <c r="I59" s="522">
        <v>1</v>
      </c>
      <c r="J59" s="655" t="s">
        <v>596</v>
      </c>
      <c r="K59" s="656">
        <f t="shared" si="1"/>
        <v>0.29893303899926416</v>
      </c>
    </row>
    <row r="60" spans="1:11" ht="14.25">
      <c r="A60" s="565">
        <v>58</v>
      </c>
      <c r="B60" s="663" t="s">
        <v>111</v>
      </c>
      <c r="C60" s="495">
        <v>1954</v>
      </c>
      <c r="D60" s="79">
        <v>61</v>
      </c>
      <c r="E60" s="496" t="s">
        <v>32</v>
      </c>
      <c r="F60" s="664" t="s">
        <v>112</v>
      </c>
      <c r="G60" s="33" t="s">
        <v>63</v>
      </c>
      <c r="H60" s="516">
        <v>4</v>
      </c>
      <c r="I60" s="522">
        <v>7</v>
      </c>
      <c r="J60" s="655" t="s">
        <v>596</v>
      </c>
      <c r="K60" s="656" t="s">
        <v>277</v>
      </c>
    </row>
    <row r="61" spans="1:11" ht="14.25">
      <c r="A61" s="565">
        <v>59</v>
      </c>
      <c r="B61" s="665" t="s">
        <v>601</v>
      </c>
      <c r="C61" s="490">
        <v>1999</v>
      </c>
      <c r="D61" s="79">
        <v>16</v>
      </c>
      <c r="E61" s="491" t="s">
        <v>572</v>
      </c>
      <c r="F61" s="666" t="s">
        <v>278</v>
      </c>
      <c r="G61" s="16" t="s">
        <v>21</v>
      </c>
      <c r="H61" s="516">
        <v>7</v>
      </c>
      <c r="I61" s="555">
        <v>0</v>
      </c>
      <c r="J61" s="638" t="s">
        <v>600</v>
      </c>
      <c r="K61" s="656" t="s">
        <v>277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:J16384"/>
    </sheetView>
  </sheetViews>
  <sheetFormatPr defaultColWidth="9.140625" defaultRowHeight="15"/>
  <cols>
    <col min="1" max="1" width="20.00390625" style="0" bestFit="1" customWidth="1"/>
    <col min="2" max="3" width="3.8515625" style="0" bestFit="1" customWidth="1"/>
    <col min="4" max="4" width="18.28125" style="0" bestFit="1" customWidth="1"/>
    <col min="5" max="5" width="7.28125" style="0" customWidth="1"/>
    <col min="6" max="6" width="3.28125" style="0" bestFit="1" customWidth="1"/>
    <col min="7" max="7" width="4.28125" style="0" bestFit="1" customWidth="1"/>
    <col min="8" max="8" width="3.00390625" style="0" bestFit="1" customWidth="1"/>
    <col min="9" max="10" width="6.8515625" style="0" bestFit="1" customWidth="1"/>
  </cols>
  <sheetData>
    <row r="1" spans="1:10" ht="14.25">
      <c r="A1" s="630" t="s">
        <v>2</v>
      </c>
      <c r="B1" s="8" t="s">
        <v>3</v>
      </c>
      <c r="C1" s="8" t="s">
        <v>4</v>
      </c>
      <c r="D1" s="510" t="s">
        <v>5</v>
      </c>
      <c r="E1" s="631" t="s">
        <v>6</v>
      </c>
      <c r="F1" s="6" t="s">
        <v>7</v>
      </c>
      <c r="G1" s="510" t="s">
        <v>8</v>
      </c>
      <c r="H1" s="632" t="s">
        <v>9</v>
      </c>
      <c r="I1" s="633" t="s">
        <v>10</v>
      </c>
      <c r="J1" s="513" t="s">
        <v>11</v>
      </c>
    </row>
    <row r="2" spans="1:10" ht="14.25">
      <c r="A2" s="637" t="s">
        <v>535</v>
      </c>
      <c r="B2" s="28">
        <v>1999</v>
      </c>
      <c r="C2" s="13">
        <v>16</v>
      </c>
      <c r="D2" s="35" t="s">
        <v>536</v>
      </c>
      <c r="E2" s="670">
        <v>0.6451388888888888</v>
      </c>
      <c r="F2" s="468" t="s">
        <v>21</v>
      </c>
      <c r="G2" s="468">
        <v>1</v>
      </c>
      <c r="H2" s="64">
        <v>10</v>
      </c>
      <c r="I2" s="635" t="s">
        <v>534</v>
      </c>
      <c r="J2" s="636">
        <f aca="true" t="shared" si="0" ref="J2:J42">SUM(E2)/4.53</f>
        <v>0.14241476575913659</v>
      </c>
    </row>
    <row r="3" spans="1:10" ht="14.25">
      <c r="A3" s="634" t="s">
        <v>12</v>
      </c>
      <c r="B3" s="12">
        <v>1980</v>
      </c>
      <c r="C3" s="13">
        <v>35</v>
      </c>
      <c r="D3" s="14" t="s">
        <v>13</v>
      </c>
      <c r="E3" s="670">
        <v>0.6583333333333333</v>
      </c>
      <c r="F3" s="468" t="s">
        <v>14</v>
      </c>
      <c r="G3" s="468">
        <v>1</v>
      </c>
      <c r="H3" s="64">
        <v>10</v>
      </c>
      <c r="I3" s="638"/>
      <c r="J3" s="636">
        <f t="shared" si="0"/>
        <v>0.14532744665194997</v>
      </c>
    </row>
    <row r="4" spans="1:10" ht="14.25">
      <c r="A4" s="634" t="s">
        <v>19</v>
      </c>
      <c r="B4" s="12">
        <v>1995</v>
      </c>
      <c r="C4" s="13">
        <v>20</v>
      </c>
      <c r="D4" s="71" t="s">
        <v>20</v>
      </c>
      <c r="E4" s="670">
        <v>0.6652777777777777</v>
      </c>
      <c r="F4" s="468" t="s">
        <v>21</v>
      </c>
      <c r="G4" s="468">
        <v>2</v>
      </c>
      <c r="H4" s="65">
        <v>9</v>
      </c>
      <c r="I4" s="638"/>
      <c r="J4" s="636">
        <f t="shared" si="0"/>
        <v>0.1468604365955359</v>
      </c>
    </row>
    <row r="5" spans="1:10" ht="14.25">
      <c r="A5" s="637" t="s">
        <v>604</v>
      </c>
      <c r="B5" s="28">
        <v>1961</v>
      </c>
      <c r="C5" s="13">
        <v>54</v>
      </c>
      <c r="D5" s="31" t="s">
        <v>605</v>
      </c>
      <c r="E5" s="671">
        <v>0.6833333333333332</v>
      </c>
      <c r="F5" s="672" t="s">
        <v>27</v>
      </c>
      <c r="G5" s="468">
        <v>1</v>
      </c>
      <c r="H5" s="64">
        <v>10</v>
      </c>
      <c r="I5" s="640"/>
      <c r="J5" s="636">
        <f t="shared" si="0"/>
        <v>0.15084621044885943</v>
      </c>
    </row>
    <row r="6" spans="1:10" ht="14.25">
      <c r="A6" s="637" t="s">
        <v>571</v>
      </c>
      <c r="B6" s="28">
        <v>1996</v>
      </c>
      <c r="C6" s="13">
        <v>19</v>
      </c>
      <c r="D6" s="35" t="s">
        <v>572</v>
      </c>
      <c r="E6" s="670">
        <v>0.6902777777777778</v>
      </c>
      <c r="F6" s="468" t="s">
        <v>21</v>
      </c>
      <c r="G6" s="468">
        <v>3</v>
      </c>
      <c r="H6" s="65">
        <v>8</v>
      </c>
      <c r="I6" s="640"/>
      <c r="J6" s="636">
        <f t="shared" si="0"/>
        <v>0.1523792003924454</v>
      </c>
    </row>
    <row r="7" spans="1:10" ht="14.25">
      <c r="A7" s="637" t="s">
        <v>537</v>
      </c>
      <c r="B7" s="28">
        <v>1998</v>
      </c>
      <c r="C7" s="13">
        <v>17</v>
      </c>
      <c r="D7" s="35" t="s">
        <v>536</v>
      </c>
      <c r="E7" s="670">
        <v>0.7138888888888889</v>
      </c>
      <c r="F7" s="468" t="s">
        <v>21</v>
      </c>
      <c r="G7" s="468">
        <v>4</v>
      </c>
      <c r="H7" s="65">
        <v>7</v>
      </c>
      <c r="I7" s="635"/>
      <c r="J7" s="636">
        <f t="shared" si="0"/>
        <v>0.1575913662006377</v>
      </c>
    </row>
    <row r="8" spans="1:10" ht="14.25">
      <c r="A8" s="634" t="s">
        <v>28</v>
      </c>
      <c r="B8" s="12">
        <v>1980</v>
      </c>
      <c r="C8" s="13">
        <v>35</v>
      </c>
      <c r="D8" s="29" t="s">
        <v>29</v>
      </c>
      <c r="E8" s="670">
        <v>0.717361111111111</v>
      </c>
      <c r="F8" s="468" t="s">
        <v>14</v>
      </c>
      <c r="G8" s="468">
        <v>2</v>
      </c>
      <c r="H8" s="65">
        <v>9</v>
      </c>
      <c r="I8" s="635"/>
      <c r="J8" s="636">
        <f t="shared" si="0"/>
        <v>0.15835786117243067</v>
      </c>
    </row>
    <row r="9" spans="1:10" ht="14.25">
      <c r="A9" s="639" t="s">
        <v>22</v>
      </c>
      <c r="B9" s="13">
        <v>1972</v>
      </c>
      <c r="C9" s="13">
        <v>43</v>
      </c>
      <c r="D9" s="22" t="s">
        <v>17</v>
      </c>
      <c r="E9" s="670">
        <v>0.7340277777777778</v>
      </c>
      <c r="F9" s="468" t="s">
        <v>18</v>
      </c>
      <c r="G9" s="468">
        <v>1</v>
      </c>
      <c r="H9" s="68">
        <v>10</v>
      </c>
      <c r="I9" s="638"/>
      <c r="J9" s="636">
        <f t="shared" si="0"/>
        <v>0.16203703703703703</v>
      </c>
    </row>
    <row r="10" spans="1:10" ht="14.25">
      <c r="A10" s="637" t="s">
        <v>165</v>
      </c>
      <c r="B10" s="28">
        <v>1990</v>
      </c>
      <c r="C10" s="13">
        <v>25</v>
      </c>
      <c r="D10" s="84" t="s">
        <v>73</v>
      </c>
      <c r="E10" s="670">
        <v>0.7416666666666667</v>
      </c>
      <c r="F10" s="468" t="s">
        <v>21</v>
      </c>
      <c r="G10" s="468">
        <v>5</v>
      </c>
      <c r="H10" s="66">
        <v>6</v>
      </c>
      <c r="I10" s="638"/>
      <c r="J10" s="636">
        <f t="shared" si="0"/>
        <v>0.1637233259749816</v>
      </c>
    </row>
    <row r="11" spans="1:10" ht="14.25">
      <c r="A11" s="673" t="s">
        <v>166</v>
      </c>
      <c r="B11" s="472">
        <v>1987</v>
      </c>
      <c r="C11" s="13">
        <v>28</v>
      </c>
      <c r="D11" s="75" t="s">
        <v>17</v>
      </c>
      <c r="E11" s="674">
        <v>0.7451388888888889</v>
      </c>
      <c r="F11" s="675" t="s">
        <v>21</v>
      </c>
      <c r="G11" s="675">
        <v>6</v>
      </c>
      <c r="H11" s="65">
        <v>5</v>
      </c>
      <c r="I11" s="644" t="s">
        <v>65</v>
      </c>
      <c r="J11" s="636">
        <f t="shared" si="0"/>
        <v>0.16448982094677458</v>
      </c>
    </row>
    <row r="12" spans="1:10" ht="14.25">
      <c r="A12" s="634" t="s">
        <v>35</v>
      </c>
      <c r="B12" s="12">
        <v>1974</v>
      </c>
      <c r="C12" s="13">
        <v>41</v>
      </c>
      <c r="D12" s="26" t="s">
        <v>32</v>
      </c>
      <c r="E12" s="670">
        <v>0.7659722222222222</v>
      </c>
      <c r="F12" s="468" t="s">
        <v>18</v>
      </c>
      <c r="G12" s="468">
        <v>2</v>
      </c>
      <c r="H12" s="65">
        <v>9</v>
      </c>
      <c r="I12" s="640"/>
      <c r="J12" s="636">
        <f t="shared" si="0"/>
        <v>0.16908879077753247</v>
      </c>
    </row>
    <row r="13" spans="1:10" ht="14.25">
      <c r="A13" s="634" t="s">
        <v>207</v>
      </c>
      <c r="B13" s="12">
        <v>1973</v>
      </c>
      <c r="C13" s="13">
        <v>42</v>
      </c>
      <c r="D13" s="22" t="s">
        <v>17</v>
      </c>
      <c r="E13" s="670">
        <v>0.7694444444444444</v>
      </c>
      <c r="F13" s="468" t="s">
        <v>18</v>
      </c>
      <c r="G13" s="468">
        <v>3</v>
      </c>
      <c r="H13" s="65">
        <v>8</v>
      </c>
      <c r="I13" s="635"/>
      <c r="J13" s="636">
        <f t="shared" si="0"/>
        <v>0.16985528574932546</v>
      </c>
    </row>
    <row r="14" spans="1:10" ht="14.25">
      <c r="A14" s="639" t="s">
        <v>34</v>
      </c>
      <c r="B14" s="12">
        <v>1972</v>
      </c>
      <c r="C14" s="13">
        <v>43</v>
      </c>
      <c r="D14" s="29" t="s">
        <v>29</v>
      </c>
      <c r="E14" s="670">
        <v>0.7756944444444445</v>
      </c>
      <c r="F14" s="468" t="s">
        <v>18</v>
      </c>
      <c r="G14" s="468">
        <v>4</v>
      </c>
      <c r="H14" s="65">
        <v>7</v>
      </c>
      <c r="I14" s="635"/>
      <c r="J14" s="636">
        <f t="shared" si="0"/>
        <v>0.17123497669855287</v>
      </c>
    </row>
    <row r="15" spans="1:10" ht="14.25">
      <c r="A15" s="634" t="s">
        <v>46</v>
      </c>
      <c r="B15" s="12">
        <v>1977</v>
      </c>
      <c r="C15" s="13">
        <v>38</v>
      </c>
      <c r="D15" s="73" t="s">
        <v>47</v>
      </c>
      <c r="E15" s="670">
        <v>0.78125</v>
      </c>
      <c r="F15" s="672" t="s">
        <v>48</v>
      </c>
      <c r="G15" s="672">
        <v>1</v>
      </c>
      <c r="H15" s="64">
        <v>10</v>
      </c>
      <c r="I15" s="655" t="s">
        <v>606</v>
      </c>
      <c r="J15" s="636">
        <f t="shared" si="0"/>
        <v>0.17246136865342163</v>
      </c>
    </row>
    <row r="16" spans="1:10" ht="14.25">
      <c r="A16" s="637" t="s">
        <v>154</v>
      </c>
      <c r="B16" s="28">
        <v>1986</v>
      </c>
      <c r="C16" s="13">
        <v>29</v>
      </c>
      <c r="D16" s="67" t="s">
        <v>155</v>
      </c>
      <c r="E16" s="670">
        <v>0.7833333333333333</v>
      </c>
      <c r="F16" s="468" t="s">
        <v>21</v>
      </c>
      <c r="G16" s="468">
        <v>7</v>
      </c>
      <c r="H16" s="66">
        <v>4</v>
      </c>
      <c r="I16" s="640" t="s">
        <v>65</v>
      </c>
      <c r="J16" s="636">
        <f t="shared" si="0"/>
        <v>0.1729212656364974</v>
      </c>
    </row>
    <row r="17" spans="1:10" ht="14.25">
      <c r="A17" s="634" t="s">
        <v>607</v>
      </c>
      <c r="B17" s="12">
        <v>1996</v>
      </c>
      <c r="C17" s="13">
        <v>19</v>
      </c>
      <c r="D17" s="534" t="s">
        <v>536</v>
      </c>
      <c r="E17" s="670">
        <v>0.7888888888888889</v>
      </c>
      <c r="F17" s="468" t="s">
        <v>44</v>
      </c>
      <c r="G17" s="468">
        <v>1</v>
      </c>
      <c r="H17" s="68">
        <v>10</v>
      </c>
      <c r="I17" s="635" t="s">
        <v>97</v>
      </c>
      <c r="J17" s="636">
        <f t="shared" si="0"/>
        <v>0.1741476575913662</v>
      </c>
    </row>
    <row r="18" spans="1:10" ht="14.25">
      <c r="A18" s="639" t="s">
        <v>208</v>
      </c>
      <c r="B18" s="76">
        <v>1972</v>
      </c>
      <c r="C18" s="13">
        <v>43</v>
      </c>
      <c r="D18" s="26" t="s">
        <v>206</v>
      </c>
      <c r="E18" s="670">
        <v>0.7979166666666666</v>
      </c>
      <c r="F18" s="468" t="s">
        <v>18</v>
      </c>
      <c r="G18" s="672">
        <v>5</v>
      </c>
      <c r="H18" s="66">
        <v>6</v>
      </c>
      <c r="I18" s="655"/>
      <c r="J18" s="636">
        <f t="shared" si="0"/>
        <v>0.17614054451802794</v>
      </c>
    </row>
    <row r="19" spans="1:10" ht="14.25">
      <c r="A19" s="634" t="s">
        <v>174</v>
      </c>
      <c r="B19" s="12">
        <v>1981</v>
      </c>
      <c r="C19" s="13">
        <v>34</v>
      </c>
      <c r="D19" s="75" t="s">
        <v>17</v>
      </c>
      <c r="E19" s="671">
        <v>0.8090277777777778</v>
      </c>
      <c r="F19" s="468" t="s">
        <v>14</v>
      </c>
      <c r="G19" s="468">
        <v>3</v>
      </c>
      <c r="H19" s="66">
        <v>8</v>
      </c>
      <c r="I19" s="638"/>
      <c r="J19" s="636">
        <f t="shared" si="0"/>
        <v>0.1785933284277655</v>
      </c>
    </row>
    <row r="20" spans="1:10" ht="14.25">
      <c r="A20" s="673" t="s">
        <v>158</v>
      </c>
      <c r="B20" s="472">
        <v>1987</v>
      </c>
      <c r="C20" s="79">
        <v>28</v>
      </c>
      <c r="D20" s="67" t="s">
        <v>32</v>
      </c>
      <c r="E20" s="674">
        <v>0.8125</v>
      </c>
      <c r="F20" s="675" t="s">
        <v>21</v>
      </c>
      <c r="G20" s="675">
        <v>8</v>
      </c>
      <c r="H20" s="65">
        <v>3</v>
      </c>
      <c r="I20" s="644"/>
      <c r="J20" s="636">
        <f t="shared" si="0"/>
        <v>0.1793598233995585</v>
      </c>
    </row>
    <row r="21" spans="1:10" ht="14.25">
      <c r="A21" s="637" t="s">
        <v>194</v>
      </c>
      <c r="B21" s="28">
        <v>1976</v>
      </c>
      <c r="C21" s="79">
        <v>39</v>
      </c>
      <c r="D21" s="22" t="s">
        <v>17</v>
      </c>
      <c r="E21" s="670">
        <v>0.8152777777777778</v>
      </c>
      <c r="F21" s="468" t="s">
        <v>14</v>
      </c>
      <c r="G21" s="672">
        <v>4</v>
      </c>
      <c r="H21" s="66">
        <v>7</v>
      </c>
      <c r="I21" s="640"/>
      <c r="J21" s="636">
        <f t="shared" si="0"/>
        <v>0.17997301937699287</v>
      </c>
    </row>
    <row r="22" spans="1:10" ht="14.25">
      <c r="A22" s="639" t="s">
        <v>53</v>
      </c>
      <c r="B22" s="12">
        <v>1972</v>
      </c>
      <c r="C22" s="79">
        <v>43</v>
      </c>
      <c r="D22" s="73" t="s">
        <v>54</v>
      </c>
      <c r="E22" s="670">
        <v>0.8166666666666668</v>
      </c>
      <c r="F22" s="468" t="s">
        <v>18</v>
      </c>
      <c r="G22" s="468">
        <v>6</v>
      </c>
      <c r="H22" s="66">
        <v>5</v>
      </c>
      <c r="I22" s="635"/>
      <c r="J22" s="636">
        <f t="shared" si="0"/>
        <v>0.1802796173657101</v>
      </c>
    </row>
    <row r="23" spans="1:10" ht="14.25">
      <c r="A23" s="634" t="s">
        <v>177</v>
      </c>
      <c r="B23" s="12">
        <v>1977</v>
      </c>
      <c r="C23" s="79">
        <v>38</v>
      </c>
      <c r="D23" s="30" t="s">
        <v>58</v>
      </c>
      <c r="E23" s="670">
        <v>0.8173611111111111</v>
      </c>
      <c r="F23" s="468" t="s">
        <v>14</v>
      </c>
      <c r="G23" s="468">
        <v>5</v>
      </c>
      <c r="H23" s="66">
        <v>6</v>
      </c>
      <c r="I23" s="638" t="s">
        <v>36</v>
      </c>
      <c r="J23" s="636">
        <f t="shared" si="0"/>
        <v>0.18043291636006867</v>
      </c>
    </row>
    <row r="24" spans="1:10" ht="14.25">
      <c r="A24" s="634" t="s">
        <v>281</v>
      </c>
      <c r="B24" s="12">
        <v>1975</v>
      </c>
      <c r="C24" s="79">
        <v>40</v>
      </c>
      <c r="D24" s="29" t="s">
        <v>29</v>
      </c>
      <c r="E24" s="671">
        <v>0.81875</v>
      </c>
      <c r="F24" s="676" t="s">
        <v>48</v>
      </c>
      <c r="G24" s="675">
        <v>2</v>
      </c>
      <c r="H24" s="66">
        <v>9</v>
      </c>
      <c r="I24" s="635" t="s">
        <v>65</v>
      </c>
      <c r="J24" s="636">
        <f t="shared" si="0"/>
        <v>0.18073951434878585</v>
      </c>
    </row>
    <row r="25" spans="1:10" ht="14.25">
      <c r="A25" s="647" t="s">
        <v>55</v>
      </c>
      <c r="B25" s="83">
        <v>1989</v>
      </c>
      <c r="C25" s="79">
        <v>26</v>
      </c>
      <c r="D25" s="35" t="s">
        <v>56</v>
      </c>
      <c r="E25" s="670">
        <v>0.8298611111111112</v>
      </c>
      <c r="F25" s="468" t="s">
        <v>21</v>
      </c>
      <c r="G25" s="468">
        <v>9</v>
      </c>
      <c r="H25" s="66">
        <v>2</v>
      </c>
      <c r="I25" s="640"/>
      <c r="J25" s="636">
        <f t="shared" si="0"/>
        <v>0.18319229825852343</v>
      </c>
    </row>
    <row r="26" spans="1:10" ht="14.25">
      <c r="A26" s="639" t="s">
        <v>37</v>
      </c>
      <c r="B26" s="13">
        <v>1964</v>
      </c>
      <c r="C26" s="79">
        <v>51</v>
      </c>
      <c r="D26" s="29" t="s">
        <v>29</v>
      </c>
      <c r="E26" s="671">
        <v>0.8361111111111111</v>
      </c>
      <c r="F26" s="672" t="s">
        <v>27</v>
      </c>
      <c r="G26" s="468">
        <v>2</v>
      </c>
      <c r="H26" s="66">
        <v>9</v>
      </c>
      <c r="I26" s="640"/>
      <c r="J26" s="636">
        <f t="shared" si="0"/>
        <v>0.18457198920775078</v>
      </c>
    </row>
    <row r="27" spans="1:10" ht="14.25">
      <c r="A27" s="639" t="s">
        <v>59</v>
      </c>
      <c r="B27" s="12">
        <v>1972</v>
      </c>
      <c r="C27" s="79">
        <v>43</v>
      </c>
      <c r="D27" s="80" t="s">
        <v>32</v>
      </c>
      <c r="E27" s="670">
        <v>0.8368055555555555</v>
      </c>
      <c r="F27" s="468" t="s">
        <v>18</v>
      </c>
      <c r="G27" s="468">
        <v>7</v>
      </c>
      <c r="H27" s="66">
        <v>4</v>
      </c>
      <c r="I27" s="638" t="s">
        <v>36</v>
      </c>
      <c r="J27" s="636">
        <f t="shared" si="0"/>
        <v>0.18472528820210937</v>
      </c>
    </row>
    <row r="28" spans="1:10" ht="14.25">
      <c r="A28" s="634" t="s">
        <v>107</v>
      </c>
      <c r="B28" s="12">
        <v>1965</v>
      </c>
      <c r="C28" s="79">
        <v>50</v>
      </c>
      <c r="D28" s="29" t="s">
        <v>29</v>
      </c>
      <c r="E28" s="670">
        <v>0.8395833333333332</v>
      </c>
      <c r="F28" s="672" t="s">
        <v>27</v>
      </c>
      <c r="G28" s="672">
        <v>3</v>
      </c>
      <c r="H28" s="66">
        <v>8</v>
      </c>
      <c r="I28" s="640"/>
      <c r="J28" s="636">
        <f t="shared" si="0"/>
        <v>0.18533848417954374</v>
      </c>
    </row>
    <row r="29" spans="1:10" ht="14.25">
      <c r="A29" s="634" t="s">
        <v>282</v>
      </c>
      <c r="B29" s="12">
        <v>1979</v>
      </c>
      <c r="C29" s="79">
        <v>36</v>
      </c>
      <c r="D29" s="22" t="s">
        <v>17</v>
      </c>
      <c r="E29" s="670">
        <v>0.8409722222222222</v>
      </c>
      <c r="F29" s="468" t="s">
        <v>48</v>
      </c>
      <c r="G29" s="468">
        <v>3</v>
      </c>
      <c r="H29" s="66">
        <v>8</v>
      </c>
      <c r="I29" s="640"/>
      <c r="J29" s="636">
        <f t="shared" si="0"/>
        <v>0.18564508216826098</v>
      </c>
    </row>
    <row r="30" spans="1:10" ht="14.25">
      <c r="A30" s="637" t="s">
        <v>66</v>
      </c>
      <c r="B30" s="28">
        <v>1967</v>
      </c>
      <c r="C30" s="79">
        <v>48</v>
      </c>
      <c r="D30" s="22" t="s">
        <v>17</v>
      </c>
      <c r="E30" s="670">
        <v>0.8562500000000001</v>
      </c>
      <c r="F30" s="468" t="s">
        <v>18</v>
      </c>
      <c r="G30" s="468">
        <v>8</v>
      </c>
      <c r="H30" s="66">
        <v>3</v>
      </c>
      <c r="I30" s="635"/>
      <c r="J30" s="636">
        <f t="shared" si="0"/>
        <v>0.1890176600441501</v>
      </c>
    </row>
    <row r="31" spans="1:10" ht="14.25">
      <c r="A31" s="634" t="s">
        <v>60</v>
      </c>
      <c r="B31" s="12">
        <v>1973</v>
      </c>
      <c r="C31" s="13">
        <v>42</v>
      </c>
      <c r="D31" s="36" t="s">
        <v>61</v>
      </c>
      <c r="E31" s="671">
        <v>0.8729166666666667</v>
      </c>
      <c r="F31" s="468" t="s">
        <v>48</v>
      </c>
      <c r="G31" s="672">
        <v>4</v>
      </c>
      <c r="H31" s="65">
        <v>7</v>
      </c>
      <c r="I31" s="635"/>
      <c r="J31" s="636">
        <f t="shared" si="0"/>
        <v>0.19269683590875644</v>
      </c>
    </row>
    <row r="32" spans="1:10" ht="14.25">
      <c r="A32" s="639" t="s">
        <v>212</v>
      </c>
      <c r="B32" s="12">
        <v>1973</v>
      </c>
      <c r="C32" s="13">
        <v>42</v>
      </c>
      <c r="D32" s="84" t="s">
        <v>73</v>
      </c>
      <c r="E32" s="670">
        <v>0.8756944444444444</v>
      </c>
      <c r="F32" s="468" t="s">
        <v>18</v>
      </c>
      <c r="G32" s="468">
        <v>9</v>
      </c>
      <c r="H32" s="65">
        <v>2</v>
      </c>
      <c r="I32" s="635"/>
      <c r="J32" s="636">
        <f t="shared" si="0"/>
        <v>0.1933100318861908</v>
      </c>
    </row>
    <row r="33" spans="1:10" ht="14.25">
      <c r="A33" s="634" t="s">
        <v>539</v>
      </c>
      <c r="B33" s="12">
        <v>1998</v>
      </c>
      <c r="C33" s="13">
        <v>17</v>
      </c>
      <c r="D33" s="534" t="s">
        <v>536</v>
      </c>
      <c r="E33" s="670">
        <v>0.8791666666666668</v>
      </c>
      <c r="F33" s="468" t="s">
        <v>44</v>
      </c>
      <c r="G33" s="468">
        <v>2</v>
      </c>
      <c r="H33" s="65">
        <v>9</v>
      </c>
      <c r="I33" s="640"/>
      <c r="J33" s="636">
        <f t="shared" si="0"/>
        <v>0.19407652685798382</v>
      </c>
    </row>
    <row r="34" spans="1:10" ht="14.25">
      <c r="A34" s="634" t="s">
        <v>283</v>
      </c>
      <c r="B34" s="12">
        <v>1979</v>
      </c>
      <c r="C34" s="13">
        <v>36</v>
      </c>
      <c r="D34" s="26" t="s">
        <v>32</v>
      </c>
      <c r="E34" s="671">
        <v>0.8861111111111111</v>
      </c>
      <c r="F34" s="468" t="s">
        <v>48</v>
      </c>
      <c r="G34" s="468">
        <v>5</v>
      </c>
      <c r="H34" s="65">
        <v>6</v>
      </c>
      <c r="I34" s="655"/>
      <c r="J34" s="636">
        <f t="shared" si="0"/>
        <v>0.19560951680156977</v>
      </c>
    </row>
    <row r="35" spans="1:10" ht="14.25">
      <c r="A35" s="648" t="s">
        <v>64</v>
      </c>
      <c r="B35" s="85">
        <v>1976</v>
      </c>
      <c r="C35" s="86">
        <v>39</v>
      </c>
      <c r="D35" s="677" t="s">
        <v>17</v>
      </c>
      <c r="E35" s="678">
        <v>0.9013888888888889</v>
      </c>
      <c r="F35" s="679" t="s">
        <v>48</v>
      </c>
      <c r="G35" s="679">
        <v>6</v>
      </c>
      <c r="H35" s="680">
        <v>5</v>
      </c>
      <c r="I35" s="653"/>
      <c r="J35" s="636">
        <f t="shared" si="0"/>
        <v>0.19898209467745892</v>
      </c>
    </row>
    <row r="36" spans="1:10" ht="14.25">
      <c r="A36" s="639" t="s">
        <v>68</v>
      </c>
      <c r="B36" s="13">
        <v>1973</v>
      </c>
      <c r="C36" s="86">
        <v>42</v>
      </c>
      <c r="D36" s="29" t="s">
        <v>29</v>
      </c>
      <c r="E36" s="671">
        <v>0.9166666666666666</v>
      </c>
      <c r="F36" s="672" t="s">
        <v>48</v>
      </c>
      <c r="G36" s="468">
        <v>7</v>
      </c>
      <c r="H36" s="66">
        <v>4</v>
      </c>
      <c r="I36" s="635"/>
      <c r="J36" s="636">
        <f t="shared" si="0"/>
        <v>0.20235467255334802</v>
      </c>
    </row>
    <row r="37" spans="1:10" ht="14.25">
      <c r="A37" s="634" t="s">
        <v>67</v>
      </c>
      <c r="B37" s="12">
        <v>1971</v>
      </c>
      <c r="C37" s="86">
        <v>44</v>
      </c>
      <c r="D37" s="26" t="s">
        <v>32</v>
      </c>
      <c r="E37" s="671">
        <v>0.9194444444444444</v>
      </c>
      <c r="F37" s="468" t="s">
        <v>48</v>
      </c>
      <c r="G37" s="468">
        <v>8</v>
      </c>
      <c r="H37" s="65">
        <v>3</v>
      </c>
      <c r="I37" s="640"/>
      <c r="J37" s="636">
        <f t="shared" si="0"/>
        <v>0.2029678685307824</v>
      </c>
    </row>
    <row r="38" spans="1:10" ht="14.25">
      <c r="A38" s="637" t="s">
        <v>196</v>
      </c>
      <c r="B38" s="28">
        <v>1977</v>
      </c>
      <c r="C38" s="13">
        <v>38</v>
      </c>
      <c r="D38" s="30" t="s">
        <v>32</v>
      </c>
      <c r="E38" s="670">
        <v>0.9249999999999999</v>
      </c>
      <c r="F38" s="468" t="s">
        <v>14</v>
      </c>
      <c r="G38" s="468">
        <v>6</v>
      </c>
      <c r="H38" s="65">
        <v>5</v>
      </c>
      <c r="I38" s="655"/>
      <c r="J38" s="636">
        <f t="shared" si="0"/>
        <v>0.20419426048565117</v>
      </c>
    </row>
    <row r="39" spans="1:10" ht="14.25">
      <c r="A39" s="634" t="s">
        <v>291</v>
      </c>
      <c r="B39" s="12">
        <v>1973</v>
      </c>
      <c r="C39" s="13">
        <v>42</v>
      </c>
      <c r="D39" s="84" t="s">
        <v>73</v>
      </c>
      <c r="E39" s="670">
        <v>0.9472222222222223</v>
      </c>
      <c r="F39" s="468" t="s">
        <v>48</v>
      </c>
      <c r="G39" s="672">
        <v>9</v>
      </c>
      <c r="H39" s="65">
        <v>2</v>
      </c>
      <c r="I39" s="640"/>
      <c r="J39" s="636">
        <f t="shared" si="0"/>
        <v>0.20909982830512633</v>
      </c>
    </row>
    <row r="40" spans="1:10" ht="14.25">
      <c r="A40" s="637" t="s">
        <v>186</v>
      </c>
      <c r="B40" s="28">
        <v>1977</v>
      </c>
      <c r="C40" s="13">
        <v>38</v>
      </c>
      <c r="D40" s="31" t="s">
        <v>187</v>
      </c>
      <c r="E40" s="670">
        <v>0.9541666666666666</v>
      </c>
      <c r="F40" s="468" t="s">
        <v>14</v>
      </c>
      <c r="G40" s="672">
        <v>7</v>
      </c>
      <c r="H40" s="65">
        <v>4</v>
      </c>
      <c r="I40" s="640" t="s">
        <v>36</v>
      </c>
      <c r="J40" s="636">
        <f t="shared" si="0"/>
        <v>0.21063281824871227</v>
      </c>
    </row>
    <row r="41" spans="1:10" ht="14.25">
      <c r="A41" s="634" t="s">
        <v>608</v>
      </c>
      <c r="B41" s="12">
        <v>1986</v>
      </c>
      <c r="C41" s="13">
        <v>29</v>
      </c>
      <c r="D41" s="534" t="s">
        <v>155</v>
      </c>
      <c r="E41" s="671">
        <v>0.9680555555555556</v>
      </c>
      <c r="F41" s="468" t="s">
        <v>44</v>
      </c>
      <c r="G41" s="672">
        <v>3</v>
      </c>
      <c r="H41" s="65">
        <v>8</v>
      </c>
      <c r="I41" s="655" t="s">
        <v>97</v>
      </c>
      <c r="J41" s="636">
        <f t="shared" si="0"/>
        <v>0.21369879813588422</v>
      </c>
    </row>
    <row r="42" spans="1:10" ht="14.25">
      <c r="A42" s="637" t="s">
        <v>214</v>
      </c>
      <c r="B42" s="28">
        <v>1968</v>
      </c>
      <c r="C42" s="13">
        <v>47</v>
      </c>
      <c r="D42" s="31" t="s">
        <v>215</v>
      </c>
      <c r="E42" s="670">
        <v>0.9993055555555556</v>
      </c>
      <c r="F42" s="468" t="s">
        <v>18</v>
      </c>
      <c r="G42" s="468">
        <v>10</v>
      </c>
      <c r="H42" s="65">
        <v>1</v>
      </c>
      <c r="I42" s="640"/>
      <c r="J42" s="636">
        <f t="shared" si="0"/>
        <v>0.2205972528820211</v>
      </c>
    </row>
    <row r="43" spans="1:10" ht="14.25">
      <c r="A43" s="681" t="s">
        <v>85</v>
      </c>
      <c r="B43" s="79">
        <v>1965</v>
      </c>
      <c r="C43" s="79">
        <v>50</v>
      </c>
      <c r="D43" s="41" t="s">
        <v>86</v>
      </c>
      <c r="E43" s="682" t="s">
        <v>239</v>
      </c>
      <c r="F43" s="676" t="s">
        <v>63</v>
      </c>
      <c r="G43" s="675">
        <v>1</v>
      </c>
      <c r="H43" s="64">
        <v>10</v>
      </c>
      <c r="I43" s="642" t="s">
        <v>65</v>
      </c>
      <c r="J43" s="656">
        <f aca="true" t="shared" si="1" ref="J43:J57">SUM(E43/4.53)</f>
        <v>0.22197694383124844</v>
      </c>
    </row>
    <row r="44" spans="1:10" ht="14.25">
      <c r="A44" s="639" t="s">
        <v>72</v>
      </c>
      <c r="B44" s="13">
        <v>1948</v>
      </c>
      <c r="C44" s="79">
        <v>67</v>
      </c>
      <c r="D44" s="37" t="s">
        <v>73</v>
      </c>
      <c r="E44" s="683" t="s">
        <v>298</v>
      </c>
      <c r="F44" s="672" t="s">
        <v>52</v>
      </c>
      <c r="G44" s="468">
        <v>1</v>
      </c>
      <c r="H44" s="64">
        <v>10</v>
      </c>
      <c r="I44" s="640"/>
      <c r="J44" s="656">
        <f t="shared" si="1"/>
        <v>0.225196222712779</v>
      </c>
    </row>
    <row r="45" spans="1:10" ht="14.25">
      <c r="A45" s="634" t="s">
        <v>188</v>
      </c>
      <c r="B45" s="12">
        <v>1985</v>
      </c>
      <c r="C45" s="79">
        <v>30</v>
      </c>
      <c r="D45" s="71" t="s">
        <v>32</v>
      </c>
      <c r="E45" s="683" t="s">
        <v>181</v>
      </c>
      <c r="F45" s="468" t="s">
        <v>14</v>
      </c>
      <c r="G45" s="468">
        <v>8</v>
      </c>
      <c r="H45" s="65">
        <v>3</v>
      </c>
      <c r="I45" s="640"/>
      <c r="J45" s="656">
        <f t="shared" si="1"/>
        <v>0.22764900662251655</v>
      </c>
    </row>
    <row r="46" spans="1:10" ht="14.25">
      <c r="A46" s="637" t="s">
        <v>75</v>
      </c>
      <c r="B46" s="28">
        <v>1984</v>
      </c>
      <c r="C46" s="79">
        <v>31</v>
      </c>
      <c r="D46" s="74" t="s">
        <v>32</v>
      </c>
      <c r="E46" s="683" t="s">
        <v>444</v>
      </c>
      <c r="F46" s="468" t="s">
        <v>14</v>
      </c>
      <c r="G46" s="672">
        <v>9</v>
      </c>
      <c r="H46" s="65">
        <v>2</v>
      </c>
      <c r="I46" s="642"/>
      <c r="J46" s="656">
        <f t="shared" si="1"/>
        <v>0.23393426539121903</v>
      </c>
    </row>
    <row r="47" spans="1:10" ht="14.25">
      <c r="A47" s="634" t="s">
        <v>264</v>
      </c>
      <c r="B47" s="12">
        <v>1993</v>
      </c>
      <c r="C47" s="79">
        <v>22</v>
      </c>
      <c r="D47" s="26" t="s">
        <v>265</v>
      </c>
      <c r="E47" s="683" t="s">
        <v>444</v>
      </c>
      <c r="F47" s="468" t="s">
        <v>44</v>
      </c>
      <c r="G47" s="468">
        <v>4</v>
      </c>
      <c r="H47" s="65">
        <v>7</v>
      </c>
      <c r="I47" s="640"/>
      <c r="J47" s="656">
        <f t="shared" si="1"/>
        <v>0.23393426539121903</v>
      </c>
    </row>
    <row r="48" spans="1:10" ht="14.25">
      <c r="A48" s="661" t="s">
        <v>83</v>
      </c>
      <c r="B48" s="82">
        <v>1973</v>
      </c>
      <c r="C48" s="79">
        <v>42</v>
      </c>
      <c r="D48" s="75" t="s">
        <v>17</v>
      </c>
      <c r="E48" s="683" t="s">
        <v>563</v>
      </c>
      <c r="F48" s="468" t="s">
        <v>48</v>
      </c>
      <c r="G48" s="468">
        <v>10</v>
      </c>
      <c r="H48" s="65">
        <v>1</v>
      </c>
      <c r="I48" s="638"/>
      <c r="J48" s="656">
        <f t="shared" si="1"/>
        <v>0.23822663723325974</v>
      </c>
    </row>
    <row r="49" spans="1:10" ht="14.25">
      <c r="A49" s="634" t="s">
        <v>88</v>
      </c>
      <c r="B49" s="12">
        <v>1948</v>
      </c>
      <c r="C49" s="79">
        <v>67</v>
      </c>
      <c r="D49" s="29" t="s">
        <v>29</v>
      </c>
      <c r="E49" s="683" t="s">
        <v>609</v>
      </c>
      <c r="F49" s="468" t="s">
        <v>52</v>
      </c>
      <c r="G49" s="468">
        <v>2</v>
      </c>
      <c r="H49" s="65">
        <v>9</v>
      </c>
      <c r="I49" s="642"/>
      <c r="J49" s="656">
        <f t="shared" si="1"/>
        <v>0.2411393181260731</v>
      </c>
    </row>
    <row r="50" spans="1:10" ht="14.25">
      <c r="A50" s="637" t="s">
        <v>306</v>
      </c>
      <c r="B50" s="28">
        <v>1976</v>
      </c>
      <c r="C50" s="79">
        <v>39</v>
      </c>
      <c r="D50" s="684" t="s">
        <v>20</v>
      </c>
      <c r="E50" s="683" t="s">
        <v>610</v>
      </c>
      <c r="F50" s="468" t="s">
        <v>48</v>
      </c>
      <c r="G50" s="468">
        <v>11</v>
      </c>
      <c r="H50" s="65">
        <v>1</v>
      </c>
      <c r="I50" s="635"/>
      <c r="J50" s="656">
        <f t="shared" si="1"/>
        <v>0.24773117488349275</v>
      </c>
    </row>
    <row r="51" spans="1:10" ht="14.25">
      <c r="A51" s="634" t="s">
        <v>90</v>
      </c>
      <c r="B51" s="12">
        <v>1952</v>
      </c>
      <c r="C51" s="79">
        <v>63</v>
      </c>
      <c r="D51" s="29" t="s">
        <v>29</v>
      </c>
      <c r="E51" s="683" t="s">
        <v>611</v>
      </c>
      <c r="F51" s="672" t="s">
        <v>52</v>
      </c>
      <c r="G51" s="468">
        <v>3</v>
      </c>
      <c r="H51" s="65">
        <v>8</v>
      </c>
      <c r="I51" s="635"/>
      <c r="J51" s="656">
        <f t="shared" si="1"/>
        <v>0.25248344370860926</v>
      </c>
    </row>
    <row r="52" spans="1:10" ht="14.25">
      <c r="A52" s="685" t="s">
        <v>612</v>
      </c>
      <c r="B52" s="88">
        <v>1972</v>
      </c>
      <c r="C52" s="79">
        <v>43</v>
      </c>
      <c r="D52" s="31" t="s">
        <v>99</v>
      </c>
      <c r="E52" s="683" t="s">
        <v>244</v>
      </c>
      <c r="F52" s="468" t="s">
        <v>18</v>
      </c>
      <c r="G52" s="672">
        <v>11</v>
      </c>
      <c r="H52" s="65">
        <v>1</v>
      </c>
      <c r="I52" s="658" t="s">
        <v>97</v>
      </c>
      <c r="J52" s="656">
        <f t="shared" si="1"/>
        <v>0.2535565366691194</v>
      </c>
    </row>
    <row r="53" spans="1:10" ht="14.25">
      <c r="A53" s="634" t="s">
        <v>108</v>
      </c>
      <c r="B53" s="12">
        <v>1986</v>
      </c>
      <c r="C53" s="79">
        <v>29</v>
      </c>
      <c r="D53" s="75" t="s">
        <v>17</v>
      </c>
      <c r="E53" s="686" t="s">
        <v>613</v>
      </c>
      <c r="F53" s="468" t="s">
        <v>44</v>
      </c>
      <c r="G53" s="468">
        <v>5</v>
      </c>
      <c r="H53" s="65">
        <v>6</v>
      </c>
      <c r="I53" s="658" t="s">
        <v>614</v>
      </c>
      <c r="J53" s="656">
        <f t="shared" si="1"/>
        <v>0.2759381898454746</v>
      </c>
    </row>
    <row r="54" spans="1:10" ht="14.25">
      <c r="A54" s="663" t="s">
        <v>103</v>
      </c>
      <c r="B54" s="70">
        <v>1977</v>
      </c>
      <c r="C54" s="79">
        <v>38</v>
      </c>
      <c r="D54" s="75" t="s">
        <v>17</v>
      </c>
      <c r="E54" s="686" t="s">
        <v>615</v>
      </c>
      <c r="F54" s="675" t="s">
        <v>48</v>
      </c>
      <c r="G54" s="675">
        <v>12</v>
      </c>
      <c r="H54" s="72">
        <v>1</v>
      </c>
      <c r="I54" s="642" t="s">
        <v>614</v>
      </c>
      <c r="J54" s="656">
        <f t="shared" si="1"/>
        <v>0.27747117978906055</v>
      </c>
    </row>
    <row r="55" spans="1:10" ht="14.25">
      <c r="A55" s="634" t="s">
        <v>98</v>
      </c>
      <c r="B55" s="12">
        <v>1966</v>
      </c>
      <c r="C55" s="79">
        <v>49</v>
      </c>
      <c r="D55" s="74" t="s">
        <v>99</v>
      </c>
      <c r="E55" s="683" t="s">
        <v>616</v>
      </c>
      <c r="F55" s="468" t="s">
        <v>48</v>
      </c>
      <c r="G55" s="468">
        <v>13</v>
      </c>
      <c r="H55" s="65">
        <v>1</v>
      </c>
      <c r="I55" s="640"/>
      <c r="J55" s="656">
        <f t="shared" si="1"/>
        <v>0.28115035565366686</v>
      </c>
    </row>
    <row r="56" spans="1:10" ht="14.25">
      <c r="A56" s="637" t="s">
        <v>101</v>
      </c>
      <c r="B56" s="28">
        <v>1965</v>
      </c>
      <c r="C56" s="79">
        <v>50</v>
      </c>
      <c r="D56" s="14" t="s">
        <v>99</v>
      </c>
      <c r="E56" s="683" t="s">
        <v>458</v>
      </c>
      <c r="F56" s="672" t="s">
        <v>27</v>
      </c>
      <c r="G56" s="468">
        <v>4</v>
      </c>
      <c r="H56" s="66">
        <v>7</v>
      </c>
      <c r="I56" s="635"/>
      <c r="J56" s="656">
        <f t="shared" si="1"/>
        <v>0.2816102526367427</v>
      </c>
    </row>
    <row r="57" spans="1:10" ht="14.25">
      <c r="A57" s="687" t="s">
        <v>111</v>
      </c>
      <c r="B57" s="688">
        <v>1954</v>
      </c>
      <c r="C57" s="502">
        <v>61</v>
      </c>
      <c r="D57" s="689" t="s">
        <v>32</v>
      </c>
      <c r="E57" s="690" t="s">
        <v>617</v>
      </c>
      <c r="F57" s="691" t="s">
        <v>63</v>
      </c>
      <c r="G57" s="691">
        <v>2</v>
      </c>
      <c r="H57" s="692">
        <v>9</v>
      </c>
      <c r="I57" s="693" t="s">
        <v>614</v>
      </c>
      <c r="J57" s="694">
        <f t="shared" si="1"/>
        <v>0.3507480990924699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52"/>
    </sheetView>
  </sheetViews>
  <sheetFormatPr defaultColWidth="9.140625" defaultRowHeight="15"/>
  <cols>
    <col min="1" max="1" width="4.140625" style="53" customWidth="1"/>
    <col min="2" max="2" width="19.7109375" style="696" customWidth="1"/>
    <col min="3" max="3" width="6.00390625" style="53" customWidth="1"/>
    <col min="4" max="4" width="4.7109375" style="53" customWidth="1"/>
    <col min="5" max="5" width="20.28125" style="0" customWidth="1"/>
    <col min="6" max="6" width="7.8515625" style="558" customWidth="1"/>
    <col min="7" max="7" width="4.8515625" style="53" customWidth="1"/>
    <col min="8" max="8" width="3.8515625" style="53" customWidth="1"/>
    <col min="9" max="9" width="5.28125" style="558" customWidth="1"/>
    <col min="10" max="10" width="8.421875" style="695" customWidth="1"/>
    <col min="11" max="11" width="6.421875" style="53" customWidth="1"/>
  </cols>
  <sheetData>
    <row r="1" spans="1:11" ht="21">
      <c r="A1" s="1120" t="s">
        <v>619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2"/>
    </row>
    <row r="2" spans="1:11" ht="14.25">
      <c r="A2" s="716" t="s">
        <v>1</v>
      </c>
      <c r="B2" s="717" t="s">
        <v>2</v>
      </c>
      <c r="C2" s="718" t="s">
        <v>3</v>
      </c>
      <c r="D2" s="718" t="s">
        <v>4</v>
      </c>
      <c r="E2" s="719" t="s">
        <v>5</v>
      </c>
      <c r="F2" s="720" t="s">
        <v>6</v>
      </c>
      <c r="G2" s="6" t="s">
        <v>7</v>
      </c>
      <c r="H2" s="719" t="s">
        <v>8</v>
      </c>
      <c r="I2" s="721" t="s">
        <v>9</v>
      </c>
      <c r="J2" s="722" t="s">
        <v>10</v>
      </c>
      <c r="K2" s="723" t="s">
        <v>11</v>
      </c>
    </row>
    <row r="3" spans="1:11" ht="14.25">
      <c r="A3" s="465">
        <v>1</v>
      </c>
      <c r="B3" s="697" t="s">
        <v>19</v>
      </c>
      <c r="C3" s="12">
        <v>1995</v>
      </c>
      <c r="D3" s="13">
        <v>20</v>
      </c>
      <c r="E3" s="14" t="s">
        <v>20</v>
      </c>
      <c r="F3" s="724">
        <v>0.6583333333333333</v>
      </c>
      <c r="G3" s="468" t="s">
        <v>21</v>
      </c>
      <c r="H3" s="468">
        <v>1</v>
      </c>
      <c r="I3" s="698">
        <v>10</v>
      </c>
      <c r="J3" s="725" t="s">
        <v>620</v>
      </c>
      <c r="K3" s="636">
        <v>0.14532744665194997</v>
      </c>
    </row>
    <row r="4" spans="1:11" ht="14.25">
      <c r="A4" s="465">
        <v>2</v>
      </c>
      <c r="B4" s="697" t="s">
        <v>12</v>
      </c>
      <c r="C4" s="12">
        <v>1980</v>
      </c>
      <c r="D4" s="13">
        <v>35</v>
      </c>
      <c r="E4" s="71" t="s">
        <v>13</v>
      </c>
      <c r="F4" s="724">
        <v>0.6777777777777777</v>
      </c>
      <c r="G4" s="468" t="s">
        <v>14</v>
      </c>
      <c r="H4" s="468">
        <v>1</v>
      </c>
      <c r="I4" s="698">
        <v>10</v>
      </c>
      <c r="J4" s="725"/>
      <c r="K4" s="636">
        <v>0.14961981849399064</v>
      </c>
    </row>
    <row r="5" spans="1:11" ht="14.25">
      <c r="A5" s="465">
        <v>3</v>
      </c>
      <c r="B5" s="700" t="s">
        <v>358</v>
      </c>
      <c r="C5" s="28">
        <v>1961</v>
      </c>
      <c r="D5" s="13">
        <v>54</v>
      </c>
      <c r="E5" s="31" t="s">
        <v>605</v>
      </c>
      <c r="F5" s="724">
        <v>0.6791666666666667</v>
      </c>
      <c r="G5" s="726" t="s">
        <v>27</v>
      </c>
      <c r="H5" s="468">
        <v>1</v>
      </c>
      <c r="I5" s="704">
        <v>10</v>
      </c>
      <c r="J5" s="727"/>
      <c r="K5" s="636">
        <v>0.14992641648270788</v>
      </c>
    </row>
    <row r="6" spans="1:11" ht="14.25">
      <c r="A6" s="465">
        <v>4</v>
      </c>
      <c r="B6" s="711" t="s">
        <v>22</v>
      </c>
      <c r="C6" s="13">
        <v>1972</v>
      </c>
      <c r="D6" s="13">
        <v>43</v>
      </c>
      <c r="E6" s="705" t="s">
        <v>17</v>
      </c>
      <c r="F6" s="724">
        <v>0.7097222222222223</v>
      </c>
      <c r="G6" s="468" t="s">
        <v>18</v>
      </c>
      <c r="H6" s="468">
        <v>1</v>
      </c>
      <c r="I6" s="704">
        <v>10</v>
      </c>
      <c r="J6" s="725"/>
      <c r="K6" s="636">
        <v>0.15667157223448613</v>
      </c>
    </row>
    <row r="7" spans="1:11" ht="14.25">
      <c r="A7" s="465">
        <v>5</v>
      </c>
      <c r="B7" s="697" t="s">
        <v>28</v>
      </c>
      <c r="C7" s="12">
        <v>1980</v>
      </c>
      <c r="D7" s="13">
        <v>35</v>
      </c>
      <c r="E7" s="706" t="s">
        <v>29</v>
      </c>
      <c r="F7" s="724">
        <v>0.7284722222222223</v>
      </c>
      <c r="G7" s="468" t="s">
        <v>14</v>
      </c>
      <c r="H7" s="468">
        <v>2</v>
      </c>
      <c r="I7" s="702">
        <v>9</v>
      </c>
      <c r="J7" s="725"/>
      <c r="K7" s="636">
        <v>0.16081064508216827</v>
      </c>
    </row>
    <row r="8" spans="1:11" ht="14.25">
      <c r="A8" s="465">
        <v>6</v>
      </c>
      <c r="B8" s="728" t="s">
        <v>34</v>
      </c>
      <c r="C8" s="70">
        <v>1972</v>
      </c>
      <c r="D8" s="13">
        <v>43</v>
      </c>
      <c r="E8" s="709" t="s">
        <v>29</v>
      </c>
      <c r="F8" s="724">
        <v>0.7527777777777778</v>
      </c>
      <c r="G8" s="675" t="s">
        <v>18</v>
      </c>
      <c r="H8" s="726">
        <v>2</v>
      </c>
      <c r="I8" s="699">
        <v>9</v>
      </c>
      <c r="J8" s="729"/>
      <c r="K8" s="636">
        <v>0.16617610988471915</v>
      </c>
    </row>
    <row r="9" spans="1:11" ht="14.25">
      <c r="A9" s="465">
        <v>7</v>
      </c>
      <c r="B9" s="700" t="s">
        <v>621</v>
      </c>
      <c r="C9" s="28">
        <v>1996</v>
      </c>
      <c r="D9" s="13">
        <v>19</v>
      </c>
      <c r="E9" s="701" t="s">
        <v>622</v>
      </c>
      <c r="F9" s="724">
        <v>0.7729166666666667</v>
      </c>
      <c r="G9" s="468" t="s">
        <v>21</v>
      </c>
      <c r="H9" s="468">
        <v>2</v>
      </c>
      <c r="I9" s="699">
        <v>9</v>
      </c>
      <c r="J9" s="730"/>
      <c r="K9" s="636">
        <v>0.17062178072111847</v>
      </c>
    </row>
    <row r="10" spans="1:11" ht="14.25">
      <c r="A10" s="465">
        <v>8</v>
      </c>
      <c r="B10" s="697" t="s">
        <v>35</v>
      </c>
      <c r="C10" s="12">
        <v>1974</v>
      </c>
      <c r="D10" s="13">
        <v>41</v>
      </c>
      <c r="E10" s="26" t="s">
        <v>32</v>
      </c>
      <c r="F10" s="731">
        <v>0.7909722222222223</v>
      </c>
      <c r="G10" s="468" t="s">
        <v>18</v>
      </c>
      <c r="H10" s="468">
        <v>3</v>
      </c>
      <c r="I10" s="699">
        <v>8</v>
      </c>
      <c r="J10" s="730"/>
      <c r="K10" s="636">
        <v>0.174607554574442</v>
      </c>
    </row>
    <row r="11" spans="1:11" ht="14.25">
      <c r="A11" s="465">
        <v>9</v>
      </c>
      <c r="B11" s="697" t="s">
        <v>174</v>
      </c>
      <c r="C11" s="12">
        <v>1981</v>
      </c>
      <c r="D11" s="13">
        <v>34</v>
      </c>
      <c r="E11" s="705" t="s">
        <v>17</v>
      </c>
      <c r="F11" s="724">
        <v>0.7965277777777778</v>
      </c>
      <c r="G11" s="468" t="s">
        <v>14</v>
      </c>
      <c r="H11" s="468">
        <v>3</v>
      </c>
      <c r="I11" s="699">
        <v>8</v>
      </c>
      <c r="J11" s="730"/>
      <c r="K11" s="636">
        <v>0.17583394652931078</v>
      </c>
    </row>
    <row r="12" spans="1:11" ht="14.25">
      <c r="A12" s="465">
        <v>10</v>
      </c>
      <c r="B12" s="697" t="s">
        <v>57</v>
      </c>
      <c r="C12" s="12">
        <v>1981</v>
      </c>
      <c r="D12" s="13">
        <v>34</v>
      </c>
      <c r="E12" s="708" t="s">
        <v>58</v>
      </c>
      <c r="F12" s="732">
        <v>0.7999999999999999</v>
      </c>
      <c r="G12" s="468" t="s">
        <v>14</v>
      </c>
      <c r="H12" s="675">
        <v>4</v>
      </c>
      <c r="I12" s="699">
        <v>7</v>
      </c>
      <c r="J12" s="733" t="s">
        <v>36</v>
      </c>
      <c r="K12" s="636">
        <v>0.17660044150110374</v>
      </c>
    </row>
    <row r="13" spans="1:11" ht="14.25">
      <c r="A13" s="465">
        <v>11</v>
      </c>
      <c r="B13" s="700" t="s">
        <v>154</v>
      </c>
      <c r="C13" s="28">
        <v>1986</v>
      </c>
      <c r="D13" s="13">
        <v>29</v>
      </c>
      <c r="E13" s="701" t="s">
        <v>155</v>
      </c>
      <c r="F13" s="724">
        <v>0.8027777777777777</v>
      </c>
      <c r="G13" s="468" t="s">
        <v>21</v>
      </c>
      <c r="H13" s="468">
        <v>3</v>
      </c>
      <c r="I13" s="699">
        <v>8</v>
      </c>
      <c r="J13" s="730"/>
      <c r="K13" s="636">
        <v>0.1772136374785381</v>
      </c>
    </row>
    <row r="14" spans="1:11" ht="14.25">
      <c r="A14" s="465">
        <v>12</v>
      </c>
      <c r="B14" s="697" t="s">
        <v>207</v>
      </c>
      <c r="C14" s="12">
        <v>1973</v>
      </c>
      <c r="D14" s="13">
        <v>42</v>
      </c>
      <c r="E14" s="710" t="s">
        <v>17</v>
      </c>
      <c r="F14" s="724">
        <v>0.813888888888889</v>
      </c>
      <c r="G14" s="468" t="s">
        <v>18</v>
      </c>
      <c r="H14" s="468">
        <v>4</v>
      </c>
      <c r="I14" s="702">
        <v>7</v>
      </c>
      <c r="J14" s="725"/>
      <c r="K14" s="636">
        <v>0.1796664213882757</v>
      </c>
    </row>
    <row r="15" spans="1:11" ht="14.25">
      <c r="A15" s="465">
        <v>13</v>
      </c>
      <c r="B15" s="734" t="s">
        <v>53</v>
      </c>
      <c r="C15" s="547">
        <v>1972</v>
      </c>
      <c r="D15" s="79">
        <v>43</v>
      </c>
      <c r="E15" s="73" t="s">
        <v>54</v>
      </c>
      <c r="F15" s="724">
        <v>0.8166666666666668</v>
      </c>
      <c r="G15" s="468" t="s">
        <v>18</v>
      </c>
      <c r="H15" s="468">
        <v>5</v>
      </c>
      <c r="I15" s="699">
        <v>6</v>
      </c>
      <c r="J15" s="725"/>
      <c r="K15" s="636">
        <v>0.2557027225901398</v>
      </c>
    </row>
    <row r="16" spans="1:11" ht="14.25">
      <c r="A16" s="465">
        <v>14</v>
      </c>
      <c r="B16" s="711" t="s">
        <v>59</v>
      </c>
      <c r="C16" s="12">
        <v>1972</v>
      </c>
      <c r="D16" s="13">
        <v>43</v>
      </c>
      <c r="E16" s="80" t="s">
        <v>32</v>
      </c>
      <c r="F16" s="724">
        <v>0.81875</v>
      </c>
      <c r="G16" s="468" t="s">
        <v>18</v>
      </c>
      <c r="H16" s="468">
        <v>6</v>
      </c>
      <c r="I16" s="702">
        <v>5</v>
      </c>
      <c r="J16" s="725" t="s">
        <v>36</v>
      </c>
      <c r="K16" s="636">
        <v>0.18073951434878585</v>
      </c>
    </row>
    <row r="17" spans="1:11" ht="14.25">
      <c r="A17" s="465">
        <v>15</v>
      </c>
      <c r="B17" s="697" t="s">
        <v>282</v>
      </c>
      <c r="C17" s="12">
        <v>1979</v>
      </c>
      <c r="D17" s="13">
        <v>36</v>
      </c>
      <c r="E17" s="710" t="s">
        <v>17</v>
      </c>
      <c r="F17" s="724">
        <v>0.8229166666666666</v>
      </c>
      <c r="G17" s="468" t="s">
        <v>48</v>
      </c>
      <c r="H17" s="726">
        <v>1</v>
      </c>
      <c r="I17" s="704">
        <v>10</v>
      </c>
      <c r="J17" s="727" t="s">
        <v>640</v>
      </c>
      <c r="K17" s="636">
        <v>0.18165930831493743</v>
      </c>
    </row>
    <row r="18" spans="1:11" ht="14.25">
      <c r="A18" s="465">
        <v>16</v>
      </c>
      <c r="B18" s="728" t="s">
        <v>208</v>
      </c>
      <c r="C18" s="70">
        <v>1972</v>
      </c>
      <c r="D18" s="79">
        <v>43</v>
      </c>
      <c r="E18" s="80" t="s">
        <v>206</v>
      </c>
      <c r="F18" s="724">
        <v>0.8368055555555555</v>
      </c>
      <c r="G18" s="675" t="s">
        <v>18</v>
      </c>
      <c r="H18" s="726">
        <v>7</v>
      </c>
      <c r="I18" s="699">
        <v>4</v>
      </c>
      <c r="J18" s="727"/>
      <c r="K18" s="636">
        <v>0.18472528820210937</v>
      </c>
    </row>
    <row r="19" spans="1:11" ht="14.25">
      <c r="A19" s="465">
        <v>17</v>
      </c>
      <c r="B19" s="700" t="s">
        <v>641</v>
      </c>
      <c r="C19" s="28">
        <v>1999</v>
      </c>
      <c r="D19" s="79">
        <v>16</v>
      </c>
      <c r="E19" s="701" t="s">
        <v>32</v>
      </c>
      <c r="F19" s="731">
        <v>0.8493055555555555</v>
      </c>
      <c r="G19" s="468" t="s">
        <v>21</v>
      </c>
      <c r="H19" s="468">
        <v>4</v>
      </c>
      <c r="I19" s="702">
        <v>7</v>
      </c>
      <c r="J19" s="727" t="s">
        <v>97</v>
      </c>
      <c r="K19" s="636">
        <v>0.18748467010056413</v>
      </c>
    </row>
    <row r="20" spans="1:11" ht="14.25">
      <c r="A20" s="465">
        <v>18</v>
      </c>
      <c r="B20" s="700" t="s">
        <v>538</v>
      </c>
      <c r="C20" s="28">
        <v>1960</v>
      </c>
      <c r="D20" s="79">
        <v>55</v>
      </c>
      <c r="E20" s="73" t="s">
        <v>32</v>
      </c>
      <c r="F20" s="724">
        <v>0.8576388888888888</v>
      </c>
      <c r="G20" s="468" t="s">
        <v>27</v>
      </c>
      <c r="H20" s="468">
        <v>2</v>
      </c>
      <c r="I20" s="702">
        <v>9</v>
      </c>
      <c r="J20" s="725"/>
      <c r="K20" s="636">
        <v>0.1893242580328673</v>
      </c>
    </row>
    <row r="21" spans="1:11" ht="14.25">
      <c r="A21" s="465">
        <v>19</v>
      </c>
      <c r="B21" s="700" t="s">
        <v>66</v>
      </c>
      <c r="C21" s="28">
        <v>1967</v>
      </c>
      <c r="D21" s="79">
        <v>48</v>
      </c>
      <c r="E21" s="705" t="s">
        <v>17</v>
      </c>
      <c r="F21" s="732">
        <v>0.8597222222222222</v>
      </c>
      <c r="G21" s="468" t="s">
        <v>18</v>
      </c>
      <c r="H21" s="675">
        <v>8</v>
      </c>
      <c r="I21" s="702">
        <v>3</v>
      </c>
      <c r="J21" s="733"/>
      <c r="K21" s="636">
        <v>0.18978415501594306</v>
      </c>
    </row>
    <row r="22" spans="1:11" ht="14.25">
      <c r="A22" s="465">
        <v>20</v>
      </c>
      <c r="B22" s="697" t="s">
        <v>60</v>
      </c>
      <c r="C22" s="12">
        <v>1973</v>
      </c>
      <c r="D22" s="79">
        <v>42</v>
      </c>
      <c r="E22" s="735" t="s">
        <v>61</v>
      </c>
      <c r="F22" s="724">
        <v>0.8673611111111111</v>
      </c>
      <c r="G22" s="675" t="s">
        <v>48</v>
      </c>
      <c r="H22" s="468">
        <v>2</v>
      </c>
      <c r="I22" s="702">
        <v>9</v>
      </c>
      <c r="J22" s="729"/>
      <c r="K22" s="636">
        <v>0.19147044395388765</v>
      </c>
    </row>
    <row r="23" spans="1:11" ht="14.25">
      <c r="A23" s="465">
        <v>21</v>
      </c>
      <c r="B23" s="713" t="s">
        <v>624</v>
      </c>
      <c r="C23" s="83">
        <v>1963</v>
      </c>
      <c r="D23" s="79">
        <v>52</v>
      </c>
      <c r="E23" s="226" t="s">
        <v>622</v>
      </c>
      <c r="F23" s="731">
        <v>0.8694444444444445</v>
      </c>
      <c r="G23" s="736" t="s">
        <v>27</v>
      </c>
      <c r="H23" s="726">
        <v>3</v>
      </c>
      <c r="I23" s="702">
        <v>8</v>
      </c>
      <c r="J23" s="725"/>
      <c r="K23" s="636">
        <v>0.19193034093696346</v>
      </c>
    </row>
    <row r="24" spans="1:11" ht="14.25">
      <c r="A24" s="465">
        <v>22</v>
      </c>
      <c r="B24" s="711" t="s">
        <v>212</v>
      </c>
      <c r="C24" s="12">
        <v>1973</v>
      </c>
      <c r="D24" s="79">
        <v>42</v>
      </c>
      <c r="E24" s="703" t="s">
        <v>73</v>
      </c>
      <c r="F24" s="724">
        <v>0.8729166666666667</v>
      </c>
      <c r="G24" s="468" t="s">
        <v>18</v>
      </c>
      <c r="H24" s="468">
        <v>9</v>
      </c>
      <c r="I24" s="702">
        <v>1</v>
      </c>
      <c r="J24" s="727" t="s">
        <v>36</v>
      </c>
      <c r="K24" s="636">
        <v>0.19269683590875644</v>
      </c>
    </row>
    <row r="25" spans="1:11" ht="14.25">
      <c r="A25" s="465">
        <v>23</v>
      </c>
      <c r="B25" s="697" t="s">
        <v>283</v>
      </c>
      <c r="C25" s="12">
        <v>1979</v>
      </c>
      <c r="D25" s="79">
        <v>36</v>
      </c>
      <c r="E25" s="80" t="s">
        <v>32</v>
      </c>
      <c r="F25" s="724">
        <v>0.8770833333333333</v>
      </c>
      <c r="G25" s="726" t="s">
        <v>48</v>
      </c>
      <c r="H25" s="675">
        <v>3</v>
      </c>
      <c r="I25" s="702">
        <v>8</v>
      </c>
      <c r="J25" s="727"/>
      <c r="K25" s="636">
        <v>0.19361662987490802</v>
      </c>
    </row>
    <row r="26" spans="1:11" ht="14.25">
      <c r="A26" s="465">
        <v>24</v>
      </c>
      <c r="B26" s="697" t="s">
        <v>64</v>
      </c>
      <c r="C26" s="12">
        <v>1976</v>
      </c>
      <c r="D26" s="79">
        <v>39</v>
      </c>
      <c r="E26" s="705" t="s">
        <v>17</v>
      </c>
      <c r="F26" s="724">
        <v>0.8805555555555555</v>
      </c>
      <c r="G26" s="468" t="s">
        <v>48</v>
      </c>
      <c r="H26" s="726">
        <v>4</v>
      </c>
      <c r="I26" s="702">
        <v>7</v>
      </c>
      <c r="J26" s="727"/>
      <c r="K26" s="636">
        <v>0.19438312484670098</v>
      </c>
    </row>
    <row r="27" spans="1:11" ht="14.25">
      <c r="A27" s="465">
        <v>25</v>
      </c>
      <c r="B27" s="700" t="s">
        <v>194</v>
      </c>
      <c r="C27" s="28">
        <v>1976</v>
      </c>
      <c r="D27" s="79">
        <v>39</v>
      </c>
      <c r="E27" s="705" t="s">
        <v>17</v>
      </c>
      <c r="F27" s="724">
        <v>0.8833333333333333</v>
      </c>
      <c r="G27" s="468" t="s">
        <v>14</v>
      </c>
      <c r="H27" s="468">
        <v>5</v>
      </c>
      <c r="I27" s="702">
        <v>6</v>
      </c>
      <c r="J27" s="727"/>
      <c r="K27" s="636">
        <v>0.19499632082413537</v>
      </c>
    </row>
    <row r="28" spans="1:11" ht="14.25">
      <c r="A28" s="465">
        <v>26</v>
      </c>
      <c r="B28" s="700" t="s">
        <v>193</v>
      </c>
      <c r="C28" s="28">
        <v>1979</v>
      </c>
      <c r="D28" s="79">
        <v>36</v>
      </c>
      <c r="E28" s="31" t="s">
        <v>32</v>
      </c>
      <c r="F28" s="724">
        <v>0.8854166666666666</v>
      </c>
      <c r="G28" s="468" t="s">
        <v>14</v>
      </c>
      <c r="H28" s="726">
        <v>6</v>
      </c>
      <c r="I28" s="702">
        <v>5</v>
      </c>
      <c r="J28" s="729" t="s">
        <v>36</v>
      </c>
      <c r="K28" s="636">
        <v>0.19545621780721117</v>
      </c>
    </row>
    <row r="29" spans="1:11" ht="14.25">
      <c r="A29" s="465">
        <v>27</v>
      </c>
      <c r="B29" s="697" t="s">
        <v>67</v>
      </c>
      <c r="C29" s="12">
        <v>1971</v>
      </c>
      <c r="D29" s="13">
        <v>44</v>
      </c>
      <c r="E29" s="26" t="s">
        <v>32</v>
      </c>
      <c r="F29" s="731">
        <v>0.8916666666666666</v>
      </c>
      <c r="G29" s="468" t="s">
        <v>48</v>
      </c>
      <c r="H29" s="726">
        <v>5</v>
      </c>
      <c r="I29" s="699">
        <v>6</v>
      </c>
      <c r="J29" s="729"/>
      <c r="K29" s="636">
        <v>0.19683590875643853</v>
      </c>
    </row>
    <row r="30" spans="1:11" ht="14.25">
      <c r="A30" s="465">
        <v>28</v>
      </c>
      <c r="B30" s="700" t="s">
        <v>176</v>
      </c>
      <c r="C30" s="28">
        <v>1979</v>
      </c>
      <c r="D30" s="13">
        <v>36</v>
      </c>
      <c r="E30" s="31" t="s">
        <v>26</v>
      </c>
      <c r="F30" s="724">
        <v>0.9027777777777778</v>
      </c>
      <c r="G30" s="468" t="s">
        <v>14</v>
      </c>
      <c r="H30" s="468">
        <v>7</v>
      </c>
      <c r="I30" s="699">
        <v>4</v>
      </c>
      <c r="J30" s="725"/>
      <c r="K30" s="636">
        <v>0.1992886926661761</v>
      </c>
    </row>
    <row r="31" spans="1:11" ht="14.25">
      <c r="A31" s="465">
        <v>29</v>
      </c>
      <c r="B31" s="697" t="s">
        <v>284</v>
      </c>
      <c r="C31" s="12">
        <v>1978</v>
      </c>
      <c r="D31" s="13">
        <v>37</v>
      </c>
      <c r="E31" s="26" t="s">
        <v>99</v>
      </c>
      <c r="F31" s="737">
        <v>0.9097222222222222</v>
      </c>
      <c r="G31" s="468" t="s">
        <v>48</v>
      </c>
      <c r="H31" s="468">
        <v>6</v>
      </c>
      <c r="I31" s="699">
        <v>5</v>
      </c>
      <c r="J31" s="727"/>
      <c r="K31" s="636">
        <v>0.20082168260976208</v>
      </c>
    </row>
    <row r="32" spans="1:11" ht="14.25">
      <c r="A32" s="465">
        <v>30</v>
      </c>
      <c r="B32" s="700" t="s">
        <v>591</v>
      </c>
      <c r="C32" s="28">
        <v>1973</v>
      </c>
      <c r="D32" s="13">
        <v>42</v>
      </c>
      <c r="E32" s="31" t="s">
        <v>589</v>
      </c>
      <c r="F32" s="737">
        <v>0.9201388888888888</v>
      </c>
      <c r="G32" s="468" t="s">
        <v>18</v>
      </c>
      <c r="H32" s="468">
        <v>10</v>
      </c>
      <c r="I32" s="699">
        <v>1</v>
      </c>
      <c r="J32" s="727"/>
      <c r="K32" s="636">
        <v>0.203121167525141</v>
      </c>
    </row>
    <row r="33" spans="1:11" ht="14.25">
      <c r="A33" s="465">
        <v>31</v>
      </c>
      <c r="B33" s="738" t="s">
        <v>226</v>
      </c>
      <c r="C33" s="739">
        <v>1960</v>
      </c>
      <c r="D33" s="86">
        <v>55</v>
      </c>
      <c r="E33" s="740" t="s">
        <v>43</v>
      </c>
      <c r="F33" s="737">
        <v>0.9243055555555556</v>
      </c>
      <c r="G33" s="679" t="s">
        <v>27</v>
      </c>
      <c r="H33" s="726">
        <v>4</v>
      </c>
      <c r="I33" s="741">
        <v>7</v>
      </c>
      <c r="J33" s="727"/>
      <c r="K33" s="636">
        <v>0.2040409614912926</v>
      </c>
    </row>
    <row r="34" spans="1:11" ht="14.25">
      <c r="A34" s="465">
        <v>32</v>
      </c>
      <c r="B34" s="697" t="s">
        <v>303</v>
      </c>
      <c r="C34" s="12">
        <v>1974</v>
      </c>
      <c r="D34" s="86">
        <v>41</v>
      </c>
      <c r="E34" s="705" t="s">
        <v>17</v>
      </c>
      <c r="F34" s="737">
        <v>0.9375</v>
      </c>
      <c r="G34" s="468" t="s">
        <v>48</v>
      </c>
      <c r="H34" s="726">
        <v>7</v>
      </c>
      <c r="I34" s="699">
        <v>4</v>
      </c>
      <c r="J34" s="727"/>
      <c r="K34" s="636">
        <v>0.20695364238410596</v>
      </c>
    </row>
    <row r="35" spans="1:11" ht="14.25">
      <c r="A35" s="465">
        <v>33</v>
      </c>
      <c r="B35" s="697" t="s">
        <v>291</v>
      </c>
      <c r="C35" s="12">
        <v>1973</v>
      </c>
      <c r="D35" s="86">
        <v>42</v>
      </c>
      <c r="E35" s="703" t="s">
        <v>73</v>
      </c>
      <c r="F35" s="737">
        <v>0.9430555555555555</v>
      </c>
      <c r="G35" s="468" t="s">
        <v>48</v>
      </c>
      <c r="H35" s="468">
        <v>8</v>
      </c>
      <c r="I35" s="699">
        <v>3</v>
      </c>
      <c r="J35" s="727"/>
      <c r="K35" s="636">
        <v>0.20818003433897472</v>
      </c>
    </row>
    <row r="36" spans="1:11" ht="14.25">
      <c r="A36" s="465">
        <v>34</v>
      </c>
      <c r="B36" s="700" t="s">
        <v>186</v>
      </c>
      <c r="C36" s="28">
        <v>1977</v>
      </c>
      <c r="D36" s="86">
        <v>38</v>
      </c>
      <c r="E36" s="31" t="s">
        <v>187</v>
      </c>
      <c r="F36" s="742">
        <v>0.9562499999999999</v>
      </c>
      <c r="G36" s="468" t="s">
        <v>14</v>
      </c>
      <c r="H36" s="679">
        <v>8</v>
      </c>
      <c r="I36" s="699">
        <v>3</v>
      </c>
      <c r="J36" s="743"/>
      <c r="K36" s="636">
        <v>0.21109271523178805</v>
      </c>
    </row>
    <row r="37" spans="1:11" ht="14.25">
      <c r="A37" s="465">
        <v>35</v>
      </c>
      <c r="B37" s="700" t="s">
        <v>625</v>
      </c>
      <c r="C37" s="28">
        <v>2000</v>
      </c>
      <c r="D37" s="13">
        <v>15</v>
      </c>
      <c r="E37" s="701" t="s">
        <v>265</v>
      </c>
      <c r="F37" s="737">
        <v>0.975</v>
      </c>
      <c r="G37" s="468" t="s">
        <v>21</v>
      </c>
      <c r="H37" s="468">
        <v>5</v>
      </c>
      <c r="I37" s="699">
        <v>6</v>
      </c>
      <c r="J37" s="727" t="s">
        <v>97</v>
      </c>
      <c r="K37" s="636">
        <v>0.2152317880794702</v>
      </c>
    </row>
    <row r="38" spans="1:11" ht="14.25">
      <c r="A38" s="465">
        <v>36</v>
      </c>
      <c r="B38" s="697" t="s">
        <v>188</v>
      </c>
      <c r="C38" s="12">
        <v>1985</v>
      </c>
      <c r="D38" s="13">
        <v>30</v>
      </c>
      <c r="E38" s="14" t="s">
        <v>32</v>
      </c>
      <c r="F38" s="724">
        <v>0.9958333333333332</v>
      </c>
      <c r="G38" s="468" t="s">
        <v>14</v>
      </c>
      <c r="H38" s="468">
        <v>9</v>
      </c>
      <c r="I38" s="699">
        <v>2</v>
      </c>
      <c r="J38" s="725"/>
      <c r="K38" s="636">
        <v>0.21983075791022808</v>
      </c>
    </row>
    <row r="39" spans="1:11" ht="14.25">
      <c r="A39" s="465">
        <v>37</v>
      </c>
      <c r="B39" s="711" t="s">
        <v>72</v>
      </c>
      <c r="C39" s="13">
        <v>1948</v>
      </c>
      <c r="D39" s="79">
        <v>67</v>
      </c>
      <c r="E39" s="744" t="s">
        <v>73</v>
      </c>
      <c r="F39" s="724" t="s">
        <v>626</v>
      </c>
      <c r="G39" s="726" t="s">
        <v>52</v>
      </c>
      <c r="H39" s="468">
        <v>1</v>
      </c>
      <c r="I39" s="698">
        <v>10</v>
      </c>
      <c r="J39" s="725"/>
      <c r="K39" s="636">
        <v>0.22090385087073824</v>
      </c>
    </row>
    <row r="40" spans="1:11" ht="14.25">
      <c r="A40" s="465">
        <v>38</v>
      </c>
      <c r="B40" s="745" t="s">
        <v>85</v>
      </c>
      <c r="C40" s="13">
        <v>1965</v>
      </c>
      <c r="D40" s="79">
        <v>50</v>
      </c>
      <c r="E40" s="496" t="s">
        <v>86</v>
      </c>
      <c r="F40" s="746" t="s">
        <v>627</v>
      </c>
      <c r="G40" s="726" t="s">
        <v>63</v>
      </c>
      <c r="H40" s="468">
        <v>1</v>
      </c>
      <c r="I40" s="698">
        <v>10</v>
      </c>
      <c r="J40" s="730"/>
      <c r="K40" s="636">
        <v>0.2262693156732892</v>
      </c>
    </row>
    <row r="41" spans="1:11" ht="14.25">
      <c r="A41" s="465">
        <v>39</v>
      </c>
      <c r="B41" s="697" t="s">
        <v>588</v>
      </c>
      <c r="C41" s="12">
        <v>1985</v>
      </c>
      <c r="D41" s="79">
        <v>30</v>
      </c>
      <c r="E41" s="534" t="s">
        <v>589</v>
      </c>
      <c r="F41" s="731" t="s">
        <v>628</v>
      </c>
      <c r="G41" s="468" t="s">
        <v>44</v>
      </c>
      <c r="H41" s="468">
        <v>2</v>
      </c>
      <c r="I41" s="704">
        <v>10</v>
      </c>
      <c r="J41" s="725"/>
      <c r="K41" s="636">
        <v>0.23316777041942607</v>
      </c>
    </row>
    <row r="42" spans="1:11" ht="14.25">
      <c r="A42" s="465">
        <v>40</v>
      </c>
      <c r="B42" s="713" t="s">
        <v>629</v>
      </c>
      <c r="C42" s="83">
        <v>1983</v>
      </c>
      <c r="D42" s="79">
        <v>32</v>
      </c>
      <c r="E42" s="708" t="s">
        <v>630</v>
      </c>
      <c r="F42" s="724" t="s">
        <v>631</v>
      </c>
      <c r="G42" s="468" t="s">
        <v>14</v>
      </c>
      <c r="H42" s="468">
        <v>10</v>
      </c>
      <c r="I42" s="699">
        <v>1</v>
      </c>
      <c r="J42" s="727" t="s">
        <v>97</v>
      </c>
      <c r="K42" s="636">
        <v>0.23378096639686044</v>
      </c>
    </row>
    <row r="43" spans="1:11" ht="14.25">
      <c r="A43" s="465">
        <v>41</v>
      </c>
      <c r="B43" s="697" t="s">
        <v>321</v>
      </c>
      <c r="C43" s="12">
        <v>1960</v>
      </c>
      <c r="D43" s="79">
        <v>55</v>
      </c>
      <c r="E43" s="26" t="s">
        <v>43</v>
      </c>
      <c r="F43" s="746" t="s">
        <v>632</v>
      </c>
      <c r="G43" s="726" t="s">
        <v>63</v>
      </c>
      <c r="H43" s="468">
        <v>2</v>
      </c>
      <c r="I43" s="699">
        <v>9</v>
      </c>
      <c r="J43" s="727"/>
      <c r="K43" s="636">
        <v>0.23531395634044636</v>
      </c>
    </row>
    <row r="44" spans="1:11" ht="14.25">
      <c r="A44" s="465">
        <v>42</v>
      </c>
      <c r="B44" s="747" t="s">
        <v>633</v>
      </c>
      <c r="C44" s="88">
        <v>1968</v>
      </c>
      <c r="D44" s="79">
        <v>47</v>
      </c>
      <c r="E44" s="31" t="s">
        <v>32</v>
      </c>
      <c r="F44" s="732" t="s">
        <v>311</v>
      </c>
      <c r="G44" s="468" t="s">
        <v>18</v>
      </c>
      <c r="H44" s="675">
        <v>11</v>
      </c>
      <c r="I44" s="699">
        <v>1</v>
      </c>
      <c r="J44" s="733"/>
      <c r="K44" s="636">
        <v>0.23807333823890114</v>
      </c>
    </row>
    <row r="45" spans="1:11" ht="14.25">
      <c r="A45" s="465">
        <v>43</v>
      </c>
      <c r="B45" s="697" t="s">
        <v>83</v>
      </c>
      <c r="C45" s="12">
        <v>1973</v>
      </c>
      <c r="D45" s="79">
        <v>42</v>
      </c>
      <c r="E45" s="710" t="s">
        <v>17</v>
      </c>
      <c r="F45" s="746" t="s">
        <v>634</v>
      </c>
      <c r="G45" s="468" t="s">
        <v>48</v>
      </c>
      <c r="H45" s="468">
        <v>9</v>
      </c>
      <c r="I45" s="702">
        <v>2</v>
      </c>
      <c r="J45" s="727"/>
      <c r="K45" s="636">
        <v>0.23837993622761836</v>
      </c>
    </row>
    <row r="46" spans="1:11" ht="14.25">
      <c r="A46" s="465">
        <v>44</v>
      </c>
      <c r="B46" s="748" t="s">
        <v>333</v>
      </c>
      <c r="C46" s="13">
        <v>1948</v>
      </c>
      <c r="D46" s="79">
        <v>67</v>
      </c>
      <c r="E46" s="705" t="s">
        <v>17</v>
      </c>
      <c r="F46" s="746" t="s">
        <v>242</v>
      </c>
      <c r="G46" s="726" t="s">
        <v>63</v>
      </c>
      <c r="H46" s="468">
        <v>3</v>
      </c>
      <c r="I46" s="702">
        <v>8</v>
      </c>
      <c r="J46" s="725"/>
      <c r="K46" s="636">
        <v>0.24037282315428007</v>
      </c>
    </row>
    <row r="47" spans="1:11" ht="14.25">
      <c r="A47" s="465">
        <v>45</v>
      </c>
      <c r="B47" s="700" t="s">
        <v>306</v>
      </c>
      <c r="C47" s="28">
        <v>1976</v>
      </c>
      <c r="D47" s="79">
        <v>39</v>
      </c>
      <c r="E47" s="749" t="s">
        <v>20</v>
      </c>
      <c r="F47" s="746" t="s">
        <v>635</v>
      </c>
      <c r="G47" s="468" t="s">
        <v>48</v>
      </c>
      <c r="H47" s="468">
        <v>10</v>
      </c>
      <c r="I47" s="702">
        <v>1</v>
      </c>
      <c r="J47" s="750"/>
      <c r="K47" s="636">
        <v>0.2419058130978661</v>
      </c>
    </row>
    <row r="48" spans="1:11" ht="14.25">
      <c r="A48" s="465">
        <v>46</v>
      </c>
      <c r="B48" s="712" t="s">
        <v>250</v>
      </c>
      <c r="C48" s="82">
        <v>1953</v>
      </c>
      <c r="D48" s="79">
        <v>62</v>
      </c>
      <c r="E48" s="26" t="s">
        <v>99</v>
      </c>
      <c r="F48" s="731" t="s">
        <v>636</v>
      </c>
      <c r="G48" s="468" t="s">
        <v>52</v>
      </c>
      <c r="H48" s="468">
        <v>2</v>
      </c>
      <c r="I48" s="699">
        <v>9</v>
      </c>
      <c r="J48" s="727" t="s">
        <v>36</v>
      </c>
      <c r="K48" s="636">
        <v>0.24359210203581064</v>
      </c>
    </row>
    <row r="49" spans="1:11" ht="14.25">
      <c r="A49" s="465">
        <v>47</v>
      </c>
      <c r="B49" s="715" t="s">
        <v>90</v>
      </c>
      <c r="C49" s="70">
        <v>1952</v>
      </c>
      <c r="D49" s="79">
        <v>63</v>
      </c>
      <c r="E49" s="709" t="s">
        <v>29</v>
      </c>
      <c r="F49" s="724" t="s">
        <v>637</v>
      </c>
      <c r="G49" s="736" t="s">
        <v>52</v>
      </c>
      <c r="H49" s="468">
        <v>3</v>
      </c>
      <c r="I49" s="707">
        <v>8</v>
      </c>
      <c r="J49" s="727"/>
      <c r="K49" s="636">
        <v>0.24573828795683098</v>
      </c>
    </row>
    <row r="50" spans="1:11" ht="14.25">
      <c r="A50" s="465">
        <v>48</v>
      </c>
      <c r="B50" s="714" t="s">
        <v>88</v>
      </c>
      <c r="C50" s="12">
        <v>1948</v>
      </c>
      <c r="D50" s="79">
        <v>67</v>
      </c>
      <c r="E50" s="706" t="s">
        <v>29</v>
      </c>
      <c r="F50" s="731" t="s">
        <v>593</v>
      </c>
      <c r="G50" s="726" t="s">
        <v>52</v>
      </c>
      <c r="H50" s="468">
        <v>4</v>
      </c>
      <c r="I50" s="699">
        <v>7</v>
      </c>
      <c r="J50" s="751"/>
      <c r="K50" s="636">
        <v>0.24711797890605836</v>
      </c>
    </row>
    <row r="51" spans="1:11" ht="14.25">
      <c r="A51" s="465">
        <v>49</v>
      </c>
      <c r="B51" s="697" t="s">
        <v>623</v>
      </c>
      <c r="C51" s="12">
        <v>1993</v>
      </c>
      <c r="D51" s="13">
        <v>22</v>
      </c>
      <c r="E51" s="534" t="s">
        <v>163</v>
      </c>
      <c r="F51" s="731" t="s">
        <v>638</v>
      </c>
      <c r="G51" s="468" t="s">
        <v>44</v>
      </c>
      <c r="H51" s="468">
        <v>1</v>
      </c>
      <c r="I51" s="752">
        <v>9</v>
      </c>
      <c r="J51" s="727" t="s">
        <v>97</v>
      </c>
      <c r="K51" s="636">
        <v>0.2557027225901398</v>
      </c>
    </row>
    <row r="52" spans="1:11" ht="14.25">
      <c r="A52" s="499">
        <v>50</v>
      </c>
      <c r="B52" s="753" t="s">
        <v>111</v>
      </c>
      <c r="C52" s="688">
        <v>1954</v>
      </c>
      <c r="D52" s="502">
        <v>61</v>
      </c>
      <c r="E52" s="754" t="s">
        <v>32</v>
      </c>
      <c r="F52" s="755" t="s">
        <v>639</v>
      </c>
      <c r="G52" s="756" t="s">
        <v>63</v>
      </c>
      <c r="H52" s="505">
        <v>4</v>
      </c>
      <c r="I52" s="757">
        <v>7</v>
      </c>
      <c r="J52" s="729" t="s">
        <v>596</v>
      </c>
      <c r="K52" s="758">
        <v>0.3590262447878342</v>
      </c>
    </row>
    <row r="53" spans="2:5" ht="14.25">
      <c r="B53" s="667"/>
      <c r="C53" s="94"/>
      <c r="D53" s="94"/>
      <c r="E53" s="95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.28125" style="762" bestFit="1" customWidth="1"/>
    <col min="2" max="2" width="20.00390625" style="762" bestFit="1" customWidth="1"/>
    <col min="3" max="4" width="3.8515625" style="762" bestFit="1" customWidth="1"/>
    <col min="5" max="5" width="18.28125" style="762" bestFit="1" customWidth="1"/>
    <col min="6" max="6" width="4.8515625" style="762" bestFit="1" customWidth="1"/>
    <col min="7" max="7" width="3.28125" style="762" bestFit="1" customWidth="1"/>
    <col min="8" max="8" width="4.28125" style="762" bestFit="1" customWidth="1"/>
    <col min="9" max="9" width="3.00390625" style="762" bestFit="1" customWidth="1"/>
    <col min="10" max="10" width="7.140625" style="762" bestFit="1" customWidth="1"/>
    <col min="11" max="11" width="6.8515625" style="762" bestFit="1" customWidth="1"/>
    <col min="12" max="16384" width="8.8515625" style="762" customWidth="1"/>
  </cols>
  <sheetData>
    <row r="1" spans="1:11" ht="14.25">
      <c r="A1" s="1114" t="s">
        <v>654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6"/>
    </row>
    <row r="2" spans="1:11" ht="14.25">
      <c r="A2" s="716" t="s">
        <v>1</v>
      </c>
      <c r="B2" s="717" t="s">
        <v>2</v>
      </c>
      <c r="C2" s="718" t="s">
        <v>3</v>
      </c>
      <c r="D2" s="718" t="s">
        <v>4</v>
      </c>
      <c r="E2" s="719" t="s">
        <v>5</v>
      </c>
      <c r="F2" s="1165" t="s">
        <v>6</v>
      </c>
      <c r="G2" s="722" t="s">
        <v>7</v>
      </c>
      <c r="H2" s="719" t="s">
        <v>8</v>
      </c>
      <c r="I2" s="721" t="s">
        <v>9</v>
      </c>
      <c r="J2" s="722" t="s">
        <v>10</v>
      </c>
      <c r="K2" s="723" t="s">
        <v>11</v>
      </c>
    </row>
    <row r="3" spans="1:11" ht="14.25">
      <c r="A3" s="465">
        <v>1</v>
      </c>
      <c r="B3" s="697" t="s">
        <v>12</v>
      </c>
      <c r="C3" s="12">
        <v>1980</v>
      </c>
      <c r="D3" s="13">
        <v>35</v>
      </c>
      <c r="E3" s="14" t="s">
        <v>13</v>
      </c>
      <c r="F3" s="1166">
        <v>0.7034722222222222</v>
      </c>
      <c r="G3" s="468" t="s">
        <v>14</v>
      </c>
      <c r="H3" s="468"/>
      <c r="I3" s="1167">
        <v>10</v>
      </c>
      <c r="J3" s="1168"/>
      <c r="K3" s="1169">
        <f aca="true" t="shared" si="0" ref="K3:K27">SUM(F3)/4.53</f>
        <v>0.15529188128525875</v>
      </c>
    </row>
    <row r="4" spans="1:11" ht="14.25">
      <c r="A4" s="465">
        <v>2</v>
      </c>
      <c r="B4" s="1170" t="s">
        <v>537</v>
      </c>
      <c r="C4" s="472">
        <v>1998</v>
      </c>
      <c r="D4" s="13">
        <v>17</v>
      </c>
      <c r="E4" s="805" t="s">
        <v>536</v>
      </c>
      <c r="F4" s="1171">
        <v>0.7062499999999999</v>
      </c>
      <c r="G4" s="675" t="s">
        <v>21</v>
      </c>
      <c r="H4" s="468">
        <v>1</v>
      </c>
      <c r="I4" s="1172">
        <v>10</v>
      </c>
      <c r="J4" s="1168"/>
      <c r="K4" s="1169">
        <f t="shared" si="0"/>
        <v>0.15590507726269312</v>
      </c>
    </row>
    <row r="5" spans="1:11" ht="14.25">
      <c r="A5" s="465">
        <v>3</v>
      </c>
      <c r="B5" s="711" t="s">
        <v>22</v>
      </c>
      <c r="C5" s="13">
        <v>1972</v>
      </c>
      <c r="D5" s="13">
        <v>43</v>
      </c>
      <c r="E5" s="815" t="s">
        <v>17</v>
      </c>
      <c r="F5" s="1166">
        <v>0.7097222222222223</v>
      </c>
      <c r="G5" s="468" t="s">
        <v>18</v>
      </c>
      <c r="H5" s="726">
        <v>1</v>
      </c>
      <c r="I5" s="1172">
        <v>10</v>
      </c>
      <c r="J5" s="1173"/>
      <c r="K5" s="1169">
        <f t="shared" si="0"/>
        <v>0.15667157223448613</v>
      </c>
    </row>
    <row r="6" spans="1:11" ht="14.25">
      <c r="A6" s="465">
        <v>4</v>
      </c>
      <c r="B6" s="697" t="s">
        <v>28</v>
      </c>
      <c r="C6" s="12">
        <v>1980</v>
      </c>
      <c r="D6" s="13">
        <v>35</v>
      </c>
      <c r="E6" s="818" t="s">
        <v>29</v>
      </c>
      <c r="F6" s="1166">
        <v>0.7493055555555556</v>
      </c>
      <c r="G6" s="468" t="s">
        <v>14</v>
      </c>
      <c r="H6" s="468"/>
      <c r="I6" s="1174">
        <v>9</v>
      </c>
      <c r="J6" s="1168"/>
      <c r="K6" s="1169">
        <f t="shared" si="0"/>
        <v>0.16540961491292616</v>
      </c>
    </row>
    <row r="7" spans="1:11" ht="14.25">
      <c r="A7" s="465">
        <v>5</v>
      </c>
      <c r="B7" s="711" t="s">
        <v>34</v>
      </c>
      <c r="C7" s="12">
        <v>1972</v>
      </c>
      <c r="D7" s="13">
        <v>43</v>
      </c>
      <c r="E7" s="818" t="s">
        <v>29</v>
      </c>
      <c r="F7" s="1166">
        <v>0.7784722222222222</v>
      </c>
      <c r="G7" s="468" t="s">
        <v>18</v>
      </c>
      <c r="H7" s="468">
        <v>2</v>
      </c>
      <c r="I7" s="1174">
        <v>9</v>
      </c>
      <c r="J7" s="1173"/>
      <c r="K7" s="1169">
        <f t="shared" si="0"/>
        <v>0.17184817267598723</v>
      </c>
    </row>
    <row r="8" spans="1:11" ht="14.25">
      <c r="A8" s="465">
        <v>6</v>
      </c>
      <c r="B8" s="700" t="s">
        <v>655</v>
      </c>
      <c r="C8" s="28">
        <v>1974</v>
      </c>
      <c r="D8" s="13">
        <v>41</v>
      </c>
      <c r="E8" s="31" t="s">
        <v>656</v>
      </c>
      <c r="F8" s="1175">
        <v>0.7923611111111111</v>
      </c>
      <c r="G8" s="468" t="s">
        <v>18</v>
      </c>
      <c r="H8" s="468">
        <v>3</v>
      </c>
      <c r="I8" s="1176">
        <v>8</v>
      </c>
      <c r="J8" s="1173"/>
      <c r="K8" s="1169">
        <f t="shared" si="0"/>
        <v>0.17491415256315918</v>
      </c>
    </row>
    <row r="9" spans="1:11" ht="14.25">
      <c r="A9" s="465">
        <v>7</v>
      </c>
      <c r="B9" s="697" t="s">
        <v>207</v>
      </c>
      <c r="C9" s="12">
        <v>1973</v>
      </c>
      <c r="D9" s="13">
        <v>42</v>
      </c>
      <c r="E9" s="872" t="s">
        <v>17</v>
      </c>
      <c r="F9" s="1166">
        <v>0.8041666666666667</v>
      </c>
      <c r="G9" s="468" t="s">
        <v>18</v>
      </c>
      <c r="H9" s="726">
        <v>4</v>
      </c>
      <c r="I9" s="1176">
        <v>7</v>
      </c>
      <c r="J9" s="1173"/>
      <c r="K9" s="1169">
        <f t="shared" si="0"/>
        <v>0.17752023546725534</v>
      </c>
    </row>
    <row r="10" spans="1:11" ht="14.25">
      <c r="A10" s="465">
        <v>8</v>
      </c>
      <c r="B10" s="1018" t="s">
        <v>57</v>
      </c>
      <c r="C10" s="70">
        <v>1981</v>
      </c>
      <c r="D10" s="79">
        <v>34</v>
      </c>
      <c r="E10" s="868" t="s">
        <v>58</v>
      </c>
      <c r="F10" s="1177">
        <v>0.8076388888888889</v>
      </c>
      <c r="G10" s="675" t="s">
        <v>14</v>
      </c>
      <c r="H10" s="468"/>
      <c r="I10" s="1174">
        <v>8</v>
      </c>
      <c r="J10" s="1178"/>
      <c r="K10" s="1169">
        <f t="shared" si="0"/>
        <v>0.1782867304390483</v>
      </c>
    </row>
    <row r="11" spans="1:11" ht="14.25">
      <c r="A11" s="465">
        <v>9</v>
      </c>
      <c r="B11" s="711" t="s">
        <v>53</v>
      </c>
      <c r="C11" s="12">
        <v>1972</v>
      </c>
      <c r="D11" s="79">
        <v>43</v>
      </c>
      <c r="E11" s="31" t="s">
        <v>54</v>
      </c>
      <c r="F11" s="1175">
        <v>0.813888888888889</v>
      </c>
      <c r="G11" s="468" t="s">
        <v>18</v>
      </c>
      <c r="H11" s="726">
        <v>5</v>
      </c>
      <c r="I11" s="1176">
        <v>6</v>
      </c>
      <c r="J11" s="1173"/>
      <c r="K11" s="1169">
        <f t="shared" si="0"/>
        <v>0.1796664213882757</v>
      </c>
    </row>
    <row r="12" spans="1:11" ht="14.25">
      <c r="A12" s="465">
        <v>10</v>
      </c>
      <c r="B12" s="711" t="s">
        <v>208</v>
      </c>
      <c r="C12" s="12">
        <v>1972</v>
      </c>
      <c r="D12" s="79">
        <v>43</v>
      </c>
      <c r="E12" s="80" t="s">
        <v>206</v>
      </c>
      <c r="F12" s="1166">
        <v>0.8222222222222223</v>
      </c>
      <c r="G12" s="468" t="s">
        <v>18</v>
      </c>
      <c r="H12" s="675">
        <v>6</v>
      </c>
      <c r="I12" s="1176">
        <v>5</v>
      </c>
      <c r="J12" s="1179"/>
      <c r="K12" s="1169">
        <f t="shared" si="0"/>
        <v>0.18150600932057886</v>
      </c>
    </row>
    <row r="13" spans="1:11" ht="14.25">
      <c r="A13" s="465">
        <v>11</v>
      </c>
      <c r="B13" s="711" t="s">
        <v>59</v>
      </c>
      <c r="C13" s="12">
        <v>1972</v>
      </c>
      <c r="D13" s="79">
        <v>43</v>
      </c>
      <c r="E13" s="26" t="s">
        <v>32</v>
      </c>
      <c r="F13" s="1166">
        <v>0.8312499999999999</v>
      </c>
      <c r="G13" s="675" t="s">
        <v>18</v>
      </c>
      <c r="H13" s="468">
        <v>7</v>
      </c>
      <c r="I13" s="1176">
        <v>4</v>
      </c>
      <c r="J13" s="1178"/>
      <c r="K13" s="1169">
        <f t="shared" si="0"/>
        <v>0.18349889624724058</v>
      </c>
    </row>
    <row r="14" spans="1:11" ht="14.25">
      <c r="A14" s="465">
        <v>12</v>
      </c>
      <c r="B14" s="697" t="s">
        <v>282</v>
      </c>
      <c r="C14" s="12">
        <v>1979</v>
      </c>
      <c r="D14" s="79">
        <v>36</v>
      </c>
      <c r="E14" s="872" t="s">
        <v>17</v>
      </c>
      <c r="F14" s="1166">
        <v>0.8402777777777778</v>
      </c>
      <c r="G14" s="468" t="s">
        <v>48</v>
      </c>
      <c r="H14" s="468">
        <v>1</v>
      </c>
      <c r="I14" s="1172">
        <v>10</v>
      </c>
      <c r="J14" s="1168"/>
      <c r="K14" s="1169">
        <f t="shared" si="0"/>
        <v>0.18549178317390236</v>
      </c>
    </row>
    <row r="15" spans="1:11" ht="14.25">
      <c r="A15" s="465">
        <v>13</v>
      </c>
      <c r="B15" s="713" t="s">
        <v>657</v>
      </c>
      <c r="C15" s="83">
        <v>1977</v>
      </c>
      <c r="D15" s="79">
        <v>38</v>
      </c>
      <c r="E15" s="482" t="s">
        <v>658</v>
      </c>
      <c r="F15" s="1175">
        <v>0.8430555555555556</v>
      </c>
      <c r="G15" s="675" t="s">
        <v>14</v>
      </c>
      <c r="H15" s="468"/>
      <c r="I15" s="1176">
        <v>7</v>
      </c>
      <c r="J15" s="1168"/>
      <c r="K15" s="1169">
        <f t="shared" si="0"/>
        <v>0.18610497915133675</v>
      </c>
    </row>
    <row r="16" spans="1:11" ht="14.25">
      <c r="A16" s="465">
        <v>14</v>
      </c>
      <c r="B16" s="697" t="s">
        <v>177</v>
      </c>
      <c r="C16" s="12">
        <v>1977</v>
      </c>
      <c r="D16" s="79">
        <v>38</v>
      </c>
      <c r="E16" s="868" t="s">
        <v>58</v>
      </c>
      <c r="F16" s="1166">
        <v>0.8444444444444444</v>
      </c>
      <c r="G16" s="468" t="s">
        <v>14</v>
      </c>
      <c r="H16" s="468"/>
      <c r="I16" s="1176">
        <v>6</v>
      </c>
      <c r="J16" s="1178"/>
      <c r="K16" s="1169">
        <f t="shared" si="0"/>
        <v>0.18641157714005396</v>
      </c>
    </row>
    <row r="17" spans="1:11" ht="14.25">
      <c r="A17" s="465">
        <v>15</v>
      </c>
      <c r="B17" s="697" t="s">
        <v>62</v>
      </c>
      <c r="C17" s="13">
        <v>1965</v>
      </c>
      <c r="D17" s="79">
        <v>50</v>
      </c>
      <c r="E17" s="14" t="s">
        <v>20</v>
      </c>
      <c r="F17" s="1180" t="s">
        <v>659</v>
      </c>
      <c r="G17" s="468" t="s">
        <v>63</v>
      </c>
      <c r="H17" s="468">
        <v>1</v>
      </c>
      <c r="I17" s="1167">
        <v>10</v>
      </c>
      <c r="J17" s="1173"/>
      <c r="K17" s="1169">
        <f t="shared" si="0"/>
        <v>0</v>
      </c>
    </row>
    <row r="18" spans="1:11" ht="14.25">
      <c r="A18" s="465">
        <v>16</v>
      </c>
      <c r="B18" s="697" t="s">
        <v>60</v>
      </c>
      <c r="C18" s="12">
        <v>1973</v>
      </c>
      <c r="D18" s="13">
        <v>42</v>
      </c>
      <c r="E18" s="735" t="s">
        <v>61</v>
      </c>
      <c r="F18" s="1166">
        <v>0.8680555555555555</v>
      </c>
      <c r="G18" s="468" t="s">
        <v>48</v>
      </c>
      <c r="H18" s="726">
        <v>2</v>
      </c>
      <c r="I18" s="1174">
        <v>9</v>
      </c>
      <c r="J18" s="1168"/>
      <c r="K18" s="1169">
        <f t="shared" si="0"/>
        <v>0.19162374294824622</v>
      </c>
    </row>
    <row r="19" spans="1:11" ht="14.25">
      <c r="A19" s="465">
        <v>17</v>
      </c>
      <c r="B19" s="700" t="s">
        <v>538</v>
      </c>
      <c r="C19" s="28">
        <v>1960</v>
      </c>
      <c r="D19" s="13">
        <v>55</v>
      </c>
      <c r="E19" s="31" t="s">
        <v>32</v>
      </c>
      <c r="F19" s="1181" t="s">
        <v>660</v>
      </c>
      <c r="G19" s="468" t="s">
        <v>27</v>
      </c>
      <c r="H19" s="468">
        <v>1</v>
      </c>
      <c r="I19" s="1172">
        <v>10</v>
      </c>
      <c r="J19" s="1178"/>
      <c r="K19" s="1169">
        <f t="shared" si="0"/>
        <v>0</v>
      </c>
    </row>
    <row r="20" spans="1:11" ht="14.25">
      <c r="A20" s="465">
        <v>18</v>
      </c>
      <c r="B20" s="697" t="s">
        <v>50</v>
      </c>
      <c r="C20" s="12">
        <v>1955</v>
      </c>
      <c r="D20" s="13">
        <v>60</v>
      </c>
      <c r="E20" s="26" t="s">
        <v>51</v>
      </c>
      <c r="F20" s="1181" t="s">
        <v>661</v>
      </c>
      <c r="G20" s="468" t="s">
        <v>52</v>
      </c>
      <c r="H20" s="468">
        <v>1</v>
      </c>
      <c r="I20" s="1172">
        <v>10</v>
      </c>
      <c r="J20" s="1168"/>
      <c r="K20" s="1169">
        <f t="shared" si="0"/>
        <v>0</v>
      </c>
    </row>
    <row r="21" spans="1:11" ht="14.25">
      <c r="A21" s="465">
        <v>19</v>
      </c>
      <c r="B21" s="1182" t="s">
        <v>283</v>
      </c>
      <c r="C21" s="85">
        <v>1979</v>
      </c>
      <c r="D21" s="86">
        <v>36</v>
      </c>
      <c r="E21" s="1183" t="s">
        <v>32</v>
      </c>
      <c r="F21" s="1184">
        <v>0.8937499999999999</v>
      </c>
      <c r="G21" s="679" t="s">
        <v>48</v>
      </c>
      <c r="H21" s="675">
        <v>3</v>
      </c>
      <c r="I21" s="1174">
        <v>8</v>
      </c>
      <c r="J21" s="1185"/>
      <c r="K21" s="1169">
        <f t="shared" si="0"/>
        <v>0.19729580573951433</v>
      </c>
    </row>
    <row r="22" spans="1:11" ht="14.25">
      <c r="A22" s="465">
        <v>20</v>
      </c>
      <c r="B22" s="697" t="s">
        <v>67</v>
      </c>
      <c r="C22" s="12">
        <v>1971</v>
      </c>
      <c r="D22" s="86">
        <v>44</v>
      </c>
      <c r="E22" s="26" t="s">
        <v>32</v>
      </c>
      <c r="F22" s="1175">
        <v>0.9020833333333332</v>
      </c>
      <c r="G22" s="468" t="s">
        <v>48</v>
      </c>
      <c r="H22" s="468">
        <v>4</v>
      </c>
      <c r="I22" s="1174">
        <v>7</v>
      </c>
      <c r="J22" s="1173"/>
      <c r="K22" s="1169">
        <f t="shared" si="0"/>
        <v>0.19913539367181748</v>
      </c>
    </row>
    <row r="23" spans="1:11" ht="14.25">
      <c r="A23" s="465">
        <v>21</v>
      </c>
      <c r="B23" s="697" t="s">
        <v>64</v>
      </c>
      <c r="C23" s="12">
        <v>1976</v>
      </c>
      <c r="D23" s="86">
        <v>39</v>
      </c>
      <c r="E23" s="815" t="s">
        <v>17</v>
      </c>
      <c r="F23" s="1186">
        <v>0.907638888888889</v>
      </c>
      <c r="G23" s="468" t="s">
        <v>48</v>
      </c>
      <c r="H23" s="468">
        <v>5</v>
      </c>
      <c r="I23" s="1174">
        <v>6</v>
      </c>
      <c r="J23" s="1168"/>
      <c r="K23" s="1169">
        <f t="shared" si="0"/>
        <v>0.2003617856266863</v>
      </c>
    </row>
    <row r="24" spans="1:11" ht="14.25">
      <c r="A24" s="465">
        <v>22</v>
      </c>
      <c r="B24" s="697" t="s">
        <v>71</v>
      </c>
      <c r="C24" s="12">
        <v>1976</v>
      </c>
      <c r="D24" s="86">
        <v>39</v>
      </c>
      <c r="E24" s="815" t="s">
        <v>17</v>
      </c>
      <c r="F24" s="1175">
        <v>0.9368055555555556</v>
      </c>
      <c r="G24" s="468" t="s">
        <v>48</v>
      </c>
      <c r="H24" s="468">
        <v>6</v>
      </c>
      <c r="I24" s="1174">
        <v>5</v>
      </c>
      <c r="J24" s="1173"/>
      <c r="K24" s="1169">
        <f t="shared" si="0"/>
        <v>0.20680034338974734</v>
      </c>
    </row>
    <row r="25" spans="1:11" ht="14.25">
      <c r="A25" s="465">
        <v>23</v>
      </c>
      <c r="B25" s="700" t="s">
        <v>226</v>
      </c>
      <c r="C25" s="28">
        <v>1960</v>
      </c>
      <c r="D25" s="86">
        <v>55</v>
      </c>
      <c r="E25" s="14" t="s">
        <v>43</v>
      </c>
      <c r="F25" s="1175">
        <v>0.9590277777777777</v>
      </c>
      <c r="G25" s="468" t="s">
        <v>27</v>
      </c>
      <c r="H25" s="675">
        <v>2</v>
      </c>
      <c r="I25" s="1174">
        <v>9</v>
      </c>
      <c r="J25" s="1187"/>
      <c r="K25" s="1169">
        <f t="shared" si="0"/>
        <v>0.21170591120922244</v>
      </c>
    </row>
    <row r="26" spans="1:11" ht="14.25">
      <c r="A26" s="465">
        <v>24</v>
      </c>
      <c r="B26" s="697" t="s">
        <v>300</v>
      </c>
      <c r="C26" s="12">
        <v>1977</v>
      </c>
      <c r="D26" s="13">
        <v>38</v>
      </c>
      <c r="E26" s="818" t="s">
        <v>29</v>
      </c>
      <c r="F26" s="1175">
        <v>0.9611111111111111</v>
      </c>
      <c r="G26" s="468" t="s">
        <v>48</v>
      </c>
      <c r="H26" s="468">
        <v>7</v>
      </c>
      <c r="I26" s="1174">
        <v>4</v>
      </c>
      <c r="J26" s="1178"/>
      <c r="K26" s="1169">
        <f t="shared" si="0"/>
        <v>0.21216580819229824</v>
      </c>
    </row>
    <row r="27" spans="1:11" ht="14.25">
      <c r="A27" s="465">
        <v>25</v>
      </c>
      <c r="B27" s="697" t="s">
        <v>69</v>
      </c>
      <c r="C27" s="12">
        <v>1969</v>
      </c>
      <c r="D27" s="79">
        <v>46</v>
      </c>
      <c r="E27" s="868" t="s">
        <v>70</v>
      </c>
      <c r="F27" s="1175">
        <v>0.99375</v>
      </c>
      <c r="G27" s="468" t="s">
        <v>48</v>
      </c>
      <c r="H27" s="726">
        <v>8</v>
      </c>
      <c r="I27" s="1174">
        <v>3</v>
      </c>
      <c r="J27" s="1187"/>
      <c r="K27" s="1169">
        <f t="shared" si="0"/>
        <v>0.2193708609271523</v>
      </c>
    </row>
    <row r="28" spans="1:11" ht="14.25">
      <c r="A28" s="465">
        <v>26</v>
      </c>
      <c r="B28" s="711" t="s">
        <v>72</v>
      </c>
      <c r="C28" s="13">
        <v>1948</v>
      </c>
      <c r="D28" s="79">
        <v>67</v>
      </c>
      <c r="E28" s="744" t="s">
        <v>73</v>
      </c>
      <c r="F28" s="1181" t="s">
        <v>229</v>
      </c>
      <c r="G28" s="468" t="s">
        <v>52</v>
      </c>
      <c r="H28" s="468">
        <v>2</v>
      </c>
      <c r="I28" s="1174">
        <v>9</v>
      </c>
      <c r="J28" s="1178"/>
      <c r="K28" s="519">
        <f aca="true" t="shared" si="1" ref="K28:K40">SUM(F28/4.53)</f>
        <v>0.22213024282560703</v>
      </c>
    </row>
    <row r="29" spans="1:11" ht="14.25">
      <c r="A29" s="465">
        <v>27</v>
      </c>
      <c r="B29" s="745" t="s">
        <v>85</v>
      </c>
      <c r="C29" s="13">
        <v>1965</v>
      </c>
      <c r="D29" s="79">
        <v>50</v>
      </c>
      <c r="E29" s="41" t="s">
        <v>86</v>
      </c>
      <c r="F29" s="1181" t="s">
        <v>662</v>
      </c>
      <c r="G29" s="468" t="s">
        <v>63</v>
      </c>
      <c r="H29" s="468">
        <v>2</v>
      </c>
      <c r="I29" s="1174">
        <v>9</v>
      </c>
      <c r="J29" s="1178"/>
      <c r="K29" s="519">
        <f t="shared" si="1"/>
        <v>0.23132818248712286</v>
      </c>
    </row>
    <row r="30" spans="1:11" ht="14.25">
      <c r="A30" s="465">
        <v>28</v>
      </c>
      <c r="B30" s="713" t="s">
        <v>228</v>
      </c>
      <c r="C30" s="83">
        <v>1962</v>
      </c>
      <c r="D30" s="79">
        <v>53</v>
      </c>
      <c r="E30" s="872" t="s">
        <v>17</v>
      </c>
      <c r="F30" s="1181" t="s">
        <v>663</v>
      </c>
      <c r="G30" s="468" t="s">
        <v>27</v>
      </c>
      <c r="H30" s="468">
        <v>3</v>
      </c>
      <c r="I30" s="1174">
        <v>8</v>
      </c>
      <c r="J30" s="1173"/>
      <c r="K30" s="519">
        <f t="shared" si="1"/>
        <v>0.23209467745891588</v>
      </c>
    </row>
    <row r="31" spans="1:11" ht="14.25">
      <c r="A31" s="465">
        <v>29</v>
      </c>
      <c r="B31" s="697" t="s">
        <v>83</v>
      </c>
      <c r="C31" s="12">
        <v>1973</v>
      </c>
      <c r="D31" s="79">
        <v>42</v>
      </c>
      <c r="E31" s="815" t="s">
        <v>17</v>
      </c>
      <c r="F31" s="1181" t="s">
        <v>664</v>
      </c>
      <c r="G31" s="468" t="s">
        <v>48</v>
      </c>
      <c r="H31" s="468">
        <v>9</v>
      </c>
      <c r="I31" s="1174">
        <v>2</v>
      </c>
      <c r="J31" s="1168"/>
      <c r="K31" s="519">
        <f t="shared" si="1"/>
        <v>0.24006622516556292</v>
      </c>
    </row>
    <row r="32" spans="1:11" ht="14.25">
      <c r="A32" s="465">
        <v>30</v>
      </c>
      <c r="B32" s="700" t="s">
        <v>66</v>
      </c>
      <c r="C32" s="28">
        <v>1967</v>
      </c>
      <c r="D32" s="79">
        <v>48</v>
      </c>
      <c r="E32" s="815" t="s">
        <v>17</v>
      </c>
      <c r="F32" s="1181" t="s">
        <v>545</v>
      </c>
      <c r="G32" s="468" t="s">
        <v>18</v>
      </c>
      <c r="H32" s="468">
        <v>8</v>
      </c>
      <c r="I32" s="1174">
        <v>3</v>
      </c>
      <c r="J32" s="1168"/>
      <c r="K32" s="519">
        <f t="shared" si="1"/>
        <v>0.2402195241599215</v>
      </c>
    </row>
    <row r="33" spans="1:11" ht="14.25">
      <c r="A33" s="465">
        <v>31</v>
      </c>
      <c r="B33" s="700" t="s">
        <v>75</v>
      </c>
      <c r="C33" s="28">
        <v>1984</v>
      </c>
      <c r="D33" s="79">
        <v>31</v>
      </c>
      <c r="E33" s="868" t="s">
        <v>32</v>
      </c>
      <c r="F33" s="1181" t="s">
        <v>635</v>
      </c>
      <c r="G33" s="468" t="s">
        <v>14</v>
      </c>
      <c r="H33" s="468"/>
      <c r="I33" s="1174">
        <v>5</v>
      </c>
      <c r="J33" s="1168"/>
      <c r="K33" s="519">
        <f t="shared" si="1"/>
        <v>0.2419058130978661</v>
      </c>
    </row>
    <row r="34" spans="1:11" ht="14.25">
      <c r="A34" s="465">
        <v>32</v>
      </c>
      <c r="B34" s="745" t="s">
        <v>329</v>
      </c>
      <c r="C34" s="13">
        <v>1963</v>
      </c>
      <c r="D34" s="79">
        <v>52</v>
      </c>
      <c r="E34" s="872" t="s">
        <v>17</v>
      </c>
      <c r="F34" s="1181" t="s">
        <v>325</v>
      </c>
      <c r="G34" s="468" t="s">
        <v>63</v>
      </c>
      <c r="H34" s="726">
        <v>3</v>
      </c>
      <c r="I34" s="1174">
        <v>8</v>
      </c>
      <c r="J34" s="1187"/>
      <c r="K34" s="519">
        <f t="shared" si="1"/>
        <v>0.24389870002452782</v>
      </c>
    </row>
    <row r="35" spans="1:11" ht="14.25">
      <c r="A35" s="465">
        <v>33</v>
      </c>
      <c r="B35" s="712" t="s">
        <v>321</v>
      </c>
      <c r="C35" s="82">
        <v>1960</v>
      </c>
      <c r="D35" s="79">
        <v>55</v>
      </c>
      <c r="E35" s="26" t="s">
        <v>43</v>
      </c>
      <c r="F35" s="1181" t="s">
        <v>592</v>
      </c>
      <c r="G35" s="468" t="s">
        <v>63</v>
      </c>
      <c r="H35" s="468">
        <v>4</v>
      </c>
      <c r="I35" s="1176">
        <v>7</v>
      </c>
      <c r="J35" s="1173"/>
      <c r="K35" s="519">
        <f t="shared" si="1"/>
        <v>0.244205298013245</v>
      </c>
    </row>
    <row r="36" spans="1:11" ht="14.25">
      <c r="A36" s="465">
        <v>34</v>
      </c>
      <c r="B36" s="715" t="s">
        <v>665</v>
      </c>
      <c r="C36" s="70">
        <v>1949</v>
      </c>
      <c r="D36" s="79">
        <v>66</v>
      </c>
      <c r="E36" s="871" t="s">
        <v>29</v>
      </c>
      <c r="F36" s="1181" t="s">
        <v>666</v>
      </c>
      <c r="G36" s="675" t="s">
        <v>52</v>
      </c>
      <c r="H36" s="679">
        <v>3</v>
      </c>
      <c r="I36" s="1188">
        <v>8</v>
      </c>
      <c r="J36" s="1189"/>
      <c r="K36" s="519">
        <f t="shared" si="1"/>
        <v>0.2484976698552857</v>
      </c>
    </row>
    <row r="37" spans="1:11" ht="14.25">
      <c r="A37" s="465">
        <v>35</v>
      </c>
      <c r="B37" s="1042" t="s">
        <v>333</v>
      </c>
      <c r="C37" s="495">
        <v>1948</v>
      </c>
      <c r="D37" s="79">
        <v>67</v>
      </c>
      <c r="E37" s="1043" t="s">
        <v>17</v>
      </c>
      <c r="F37" s="1181" t="s">
        <v>667</v>
      </c>
      <c r="G37" s="468" t="s">
        <v>63</v>
      </c>
      <c r="H37" s="468">
        <v>5</v>
      </c>
      <c r="I37" s="1176">
        <v>6</v>
      </c>
      <c r="J37" s="1173"/>
      <c r="K37" s="519">
        <f t="shared" si="1"/>
        <v>0.25493622761834683</v>
      </c>
    </row>
    <row r="38" spans="1:11" ht="14.25">
      <c r="A38" s="465">
        <v>36</v>
      </c>
      <c r="B38" s="715" t="s">
        <v>250</v>
      </c>
      <c r="C38" s="547">
        <v>1953</v>
      </c>
      <c r="D38" s="79">
        <v>62</v>
      </c>
      <c r="E38" s="1190" t="s">
        <v>99</v>
      </c>
      <c r="F38" s="1181" t="s">
        <v>668</v>
      </c>
      <c r="G38" s="468" t="s">
        <v>52</v>
      </c>
      <c r="H38" s="468">
        <v>5</v>
      </c>
      <c r="I38" s="1174">
        <v>7</v>
      </c>
      <c r="J38" s="1168"/>
      <c r="K38" s="519">
        <f t="shared" si="1"/>
        <v>0.2595351974491047</v>
      </c>
    </row>
    <row r="39" spans="1:11" ht="14.25">
      <c r="A39" s="465">
        <v>37</v>
      </c>
      <c r="B39" s="715" t="s">
        <v>108</v>
      </c>
      <c r="C39" s="547">
        <v>1986</v>
      </c>
      <c r="D39" s="79">
        <v>29</v>
      </c>
      <c r="E39" s="872" t="s">
        <v>17</v>
      </c>
      <c r="F39" s="1181" t="s">
        <v>669</v>
      </c>
      <c r="G39" s="468" t="s">
        <v>44</v>
      </c>
      <c r="H39" s="726">
        <v>1</v>
      </c>
      <c r="I39" s="1172">
        <v>10</v>
      </c>
      <c r="J39" s="1187"/>
      <c r="K39" s="519">
        <f t="shared" si="1"/>
        <v>0.28789551140544517</v>
      </c>
    </row>
    <row r="40" spans="1:11" ht="14.25">
      <c r="A40" s="465">
        <v>38</v>
      </c>
      <c r="B40" s="714" t="s">
        <v>369</v>
      </c>
      <c r="C40" s="12">
        <v>1947</v>
      </c>
      <c r="D40" s="79">
        <v>68</v>
      </c>
      <c r="E40" s="818" t="s">
        <v>29</v>
      </c>
      <c r="F40" s="1191" t="s">
        <v>611</v>
      </c>
      <c r="G40" s="468" t="s">
        <v>52</v>
      </c>
      <c r="H40" s="468">
        <v>4</v>
      </c>
      <c r="I40" s="1176">
        <v>6</v>
      </c>
      <c r="J40" s="1173" t="s">
        <v>670</v>
      </c>
      <c r="K40" s="519">
        <f t="shared" si="1"/>
        <v>0.25248344370860926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S17" sqref="S17"/>
    </sheetView>
  </sheetViews>
  <sheetFormatPr defaultColWidth="9.140625" defaultRowHeight="15"/>
  <cols>
    <col min="1" max="1" width="2.57421875" style="54" customWidth="1"/>
    <col min="2" max="2" width="2.8515625" style="55" customWidth="1"/>
    <col min="3" max="3" width="3.421875" style="56" customWidth="1"/>
    <col min="4" max="4" width="20.7109375" style="668" customWidth="1"/>
    <col min="5" max="5" width="4.28125" style="57" customWidth="1"/>
    <col min="6" max="6" width="3.28125" style="57" customWidth="1"/>
    <col min="7" max="7" width="22.28125" style="58" bestFit="1" customWidth="1"/>
    <col min="8" max="8" width="3.00390625" style="669" customWidth="1"/>
    <col min="9" max="9" width="3.00390625" style="59" customWidth="1"/>
    <col min="10" max="10" width="6.57421875" style="60" customWidth="1"/>
    <col min="11" max="11" width="4.28125" style="60" customWidth="1"/>
    <col min="12" max="12" width="3.28125" style="61" customWidth="1"/>
    <col min="13" max="13" width="3.57421875" style="56" customWidth="1"/>
    <col min="14" max="28" width="3.28125" style="62" customWidth="1"/>
    <col min="29" max="36" width="4.57421875" style="62" customWidth="1"/>
    <col min="37" max="38" width="4.57421875" style="63" customWidth="1"/>
    <col min="39" max="43" width="4.57421875" style="62" customWidth="1"/>
  </cols>
  <sheetData>
    <row r="1" spans="1:43" ht="14.25">
      <c r="A1" s="763" t="s">
        <v>113</v>
      </c>
      <c r="B1" s="764" t="s">
        <v>1</v>
      </c>
      <c r="C1" s="765" t="s">
        <v>7</v>
      </c>
      <c r="D1" s="766" t="s">
        <v>2</v>
      </c>
      <c r="E1" s="767" t="s">
        <v>3</v>
      </c>
      <c r="F1" s="767" t="s">
        <v>114</v>
      </c>
      <c r="G1" s="768" t="s">
        <v>5</v>
      </c>
      <c r="H1" s="769" t="s">
        <v>115</v>
      </c>
      <c r="I1" s="770" t="s">
        <v>133</v>
      </c>
      <c r="J1" s="771" t="s">
        <v>36</v>
      </c>
      <c r="K1" s="772" t="s">
        <v>116</v>
      </c>
      <c r="L1" s="773" t="s">
        <v>117</v>
      </c>
      <c r="M1" s="774" t="s">
        <v>9</v>
      </c>
      <c r="N1" s="775" t="s">
        <v>118</v>
      </c>
      <c r="O1" s="767" t="s">
        <v>119</v>
      </c>
      <c r="P1" s="767" t="s">
        <v>120</v>
      </c>
      <c r="Q1" s="767" t="s">
        <v>121</v>
      </c>
      <c r="R1" s="767" t="s">
        <v>122</v>
      </c>
      <c r="S1" s="767" t="s">
        <v>123</v>
      </c>
      <c r="T1" s="767" t="s">
        <v>124</v>
      </c>
      <c r="U1" s="767" t="s">
        <v>125</v>
      </c>
      <c r="V1" s="767" t="s">
        <v>126</v>
      </c>
      <c r="W1" s="767" t="s">
        <v>127</v>
      </c>
      <c r="X1" s="767" t="s">
        <v>128</v>
      </c>
      <c r="Y1" s="767" t="s">
        <v>129</v>
      </c>
      <c r="Z1" s="767" t="s">
        <v>130</v>
      </c>
      <c r="AA1" s="767" t="s">
        <v>131</v>
      </c>
      <c r="AB1" s="776" t="s">
        <v>132</v>
      </c>
      <c r="AC1" s="777" t="s">
        <v>134</v>
      </c>
      <c r="AD1" s="778" t="s">
        <v>135</v>
      </c>
      <c r="AE1" s="778" t="s">
        <v>136</v>
      </c>
      <c r="AF1" s="778" t="s">
        <v>137</v>
      </c>
      <c r="AG1" s="778" t="s">
        <v>138</v>
      </c>
      <c r="AH1" s="778" t="s">
        <v>139</v>
      </c>
      <c r="AI1" s="778" t="s">
        <v>140</v>
      </c>
      <c r="AJ1" s="778" t="s">
        <v>141</v>
      </c>
      <c r="AK1" s="778" t="s">
        <v>142</v>
      </c>
      <c r="AL1" s="778" t="s">
        <v>143</v>
      </c>
      <c r="AM1" s="778" t="s">
        <v>144</v>
      </c>
      <c r="AN1" s="778" t="s">
        <v>145</v>
      </c>
      <c r="AO1" s="778" t="s">
        <v>146</v>
      </c>
      <c r="AP1" s="778" t="s">
        <v>147</v>
      </c>
      <c r="AQ1" s="779" t="s">
        <v>148</v>
      </c>
    </row>
    <row r="2" spans="1:43" ht="14.25" customHeight="1">
      <c r="A2" s="1128" t="s">
        <v>149</v>
      </c>
      <c r="B2" s="780">
        <v>1</v>
      </c>
      <c r="C2" s="781" t="s">
        <v>21</v>
      </c>
      <c r="D2" s="782" t="s">
        <v>19</v>
      </c>
      <c r="E2" s="12">
        <v>1995</v>
      </c>
      <c r="F2" s="13">
        <v>20</v>
      </c>
      <c r="G2" s="14" t="s">
        <v>20</v>
      </c>
      <c r="H2" s="783"/>
      <c r="I2" s="784">
        <v>2</v>
      </c>
      <c r="J2" s="785">
        <v>0.6583333333333333</v>
      </c>
      <c r="K2" s="786">
        <v>87</v>
      </c>
      <c r="L2" s="787">
        <v>9</v>
      </c>
      <c r="M2" s="788">
        <v>87</v>
      </c>
      <c r="N2" s="789">
        <v>10</v>
      </c>
      <c r="O2" s="789">
        <v>10</v>
      </c>
      <c r="P2" s="790"/>
      <c r="Q2" s="789">
        <v>10</v>
      </c>
      <c r="R2" s="789">
        <v>10</v>
      </c>
      <c r="S2" s="790"/>
      <c r="T2" s="789">
        <v>10</v>
      </c>
      <c r="U2" s="791"/>
      <c r="V2" s="792">
        <v>8</v>
      </c>
      <c r="W2" s="790"/>
      <c r="X2" s="790"/>
      <c r="Y2" s="792">
        <v>9</v>
      </c>
      <c r="Z2" s="789">
        <v>10</v>
      </c>
      <c r="AA2" s="789">
        <v>10</v>
      </c>
      <c r="AB2" s="793"/>
      <c r="AC2" s="794">
        <v>0.6722222222222222</v>
      </c>
      <c r="AD2" s="795">
        <v>0.6701388888888888</v>
      </c>
      <c r="AE2" s="795"/>
      <c r="AF2" s="796">
        <v>0.6722222222222222</v>
      </c>
      <c r="AG2" s="795">
        <v>0.6736111111111112</v>
      </c>
      <c r="AH2" s="796"/>
      <c r="AI2" s="795">
        <v>0.6784722222222223</v>
      </c>
      <c r="AJ2" s="796"/>
      <c r="AK2" s="795">
        <v>0.6875</v>
      </c>
      <c r="AL2" s="795"/>
      <c r="AM2" s="795"/>
      <c r="AN2" s="795">
        <v>0.6652777777777777</v>
      </c>
      <c r="AO2" s="795">
        <v>0.6583333333333333</v>
      </c>
      <c r="AP2" s="795">
        <v>0.6597222222222222</v>
      </c>
      <c r="AQ2" s="797"/>
    </row>
    <row r="3" spans="1:43" ht="14.25">
      <c r="A3" s="1128"/>
      <c r="B3" s="780">
        <v>2</v>
      </c>
      <c r="C3" s="781" t="s">
        <v>21</v>
      </c>
      <c r="D3" s="798" t="s">
        <v>55</v>
      </c>
      <c r="E3" s="28">
        <v>1989</v>
      </c>
      <c r="F3" s="13">
        <v>26</v>
      </c>
      <c r="G3" s="799" t="s">
        <v>56</v>
      </c>
      <c r="H3" s="800" t="s">
        <v>150</v>
      </c>
      <c r="I3" s="801">
        <v>13</v>
      </c>
      <c r="J3" s="785">
        <v>0.7979166666666666</v>
      </c>
      <c r="K3" s="786">
        <v>75</v>
      </c>
      <c r="L3" s="787">
        <v>11</v>
      </c>
      <c r="M3" s="788">
        <v>77</v>
      </c>
      <c r="N3" s="802">
        <v>7</v>
      </c>
      <c r="O3" s="803"/>
      <c r="P3" s="792">
        <v>9</v>
      </c>
      <c r="Q3" s="792">
        <v>5</v>
      </c>
      <c r="R3" s="792">
        <v>6</v>
      </c>
      <c r="S3" s="804">
        <v>9</v>
      </c>
      <c r="T3" s="804">
        <v>8</v>
      </c>
      <c r="U3" s="804">
        <v>9</v>
      </c>
      <c r="V3" s="792">
        <v>7</v>
      </c>
      <c r="W3" s="792">
        <v>8</v>
      </c>
      <c r="X3" s="790"/>
      <c r="Y3" s="792">
        <v>2</v>
      </c>
      <c r="Z3" s="790"/>
      <c r="AA3" s="792">
        <v>7</v>
      </c>
      <c r="AB3" s="793"/>
      <c r="AC3" s="794">
        <v>0.8972222222222223</v>
      </c>
      <c r="AD3" s="795"/>
      <c r="AE3" s="795">
        <v>0.8923611111111112</v>
      </c>
      <c r="AF3" s="796">
        <v>0.8631944444444444</v>
      </c>
      <c r="AG3" s="796">
        <v>0.8333333333333334</v>
      </c>
      <c r="AH3" s="796">
        <v>0.8513888888888889</v>
      </c>
      <c r="AI3" s="796">
        <v>0.8284722222222222</v>
      </c>
      <c r="AJ3" s="796">
        <v>0.8076388888888889</v>
      </c>
      <c r="AK3" s="796">
        <v>0.8048611111111111</v>
      </c>
      <c r="AL3" s="796">
        <v>0.7979166666666666</v>
      </c>
      <c r="AM3" s="795"/>
      <c r="AN3" s="795">
        <v>0.8298611111111112</v>
      </c>
      <c r="AO3" s="795"/>
      <c r="AP3" s="795">
        <v>0.8284722222222222</v>
      </c>
      <c r="AQ3" s="797"/>
    </row>
    <row r="4" spans="1:43" ht="14.25">
      <c r="A4" s="1128"/>
      <c r="B4" s="780">
        <v>3</v>
      </c>
      <c r="C4" s="781" t="s">
        <v>21</v>
      </c>
      <c r="D4" s="798" t="s">
        <v>154</v>
      </c>
      <c r="E4" s="28">
        <v>1986</v>
      </c>
      <c r="F4" s="13">
        <v>29</v>
      </c>
      <c r="G4" s="805" t="s">
        <v>155</v>
      </c>
      <c r="H4" s="800" t="s">
        <v>153</v>
      </c>
      <c r="I4" s="801">
        <v>11</v>
      </c>
      <c r="J4" s="785">
        <v>0.7833333333333333</v>
      </c>
      <c r="K4" s="786">
        <v>56</v>
      </c>
      <c r="L4" s="787">
        <v>8</v>
      </c>
      <c r="M4" s="788">
        <v>56</v>
      </c>
      <c r="N4" s="803"/>
      <c r="O4" s="802">
        <v>7</v>
      </c>
      <c r="P4" s="790"/>
      <c r="Q4" s="792">
        <v>7</v>
      </c>
      <c r="R4" s="792">
        <v>7</v>
      </c>
      <c r="S4" s="790"/>
      <c r="T4" s="791"/>
      <c r="U4" s="804">
        <v>8</v>
      </c>
      <c r="V4" s="790"/>
      <c r="W4" s="790"/>
      <c r="X4" s="792">
        <v>7</v>
      </c>
      <c r="Y4" s="792">
        <v>4</v>
      </c>
      <c r="Z4" s="792">
        <v>8</v>
      </c>
      <c r="AA4" s="792">
        <v>8</v>
      </c>
      <c r="AB4" s="793"/>
      <c r="AC4" s="794"/>
      <c r="AD4" s="795">
        <v>0.8708333333333332</v>
      </c>
      <c r="AE4" s="795"/>
      <c r="AF4" s="796">
        <v>0.8291666666666666</v>
      </c>
      <c r="AG4" s="796">
        <v>0.8263888888888888</v>
      </c>
      <c r="AH4" s="796"/>
      <c r="AI4" s="795"/>
      <c r="AJ4" s="806" t="s">
        <v>253</v>
      </c>
      <c r="AK4" s="795"/>
      <c r="AL4" s="807"/>
      <c r="AM4" s="795">
        <v>0.81875</v>
      </c>
      <c r="AN4" s="795">
        <v>0.7833333333333333</v>
      </c>
      <c r="AO4" s="795">
        <v>0.8027777777777777</v>
      </c>
      <c r="AP4" s="795">
        <v>0.811111111111111</v>
      </c>
      <c r="AQ4" s="808"/>
    </row>
    <row r="5" spans="1:43" ht="14.25">
      <c r="A5" s="1128"/>
      <c r="B5" s="809">
        <v>4</v>
      </c>
      <c r="C5" s="781" t="s">
        <v>21</v>
      </c>
      <c r="D5" s="700" t="s">
        <v>165</v>
      </c>
      <c r="E5" s="28">
        <v>1990</v>
      </c>
      <c r="F5" s="13">
        <v>25</v>
      </c>
      <c r="G5" s="810" t="s">
        <v>73</v>
      </c>
      <c r="H5" s="811"/>
      <c r="I5" s="812">
        <v>3</v>
      </c>
      <c r="J5" s="785">
        <v>0.6784722222222223</v>
      </c>
      <c r="K5" s="786">
        <v>44</v>
      </c>
      <c r="L5" s="787">
        <v>5</v>
      </c>
      <c r="M5" s="788">
        <v>44</v>
      </c>
      <c r="N5" s="803"/>
      <c r="O5" s="790"/>
      <c r="P5" s="790"/>
      <c r="Q5" s="790"/>
      <c r="R5" s="792">
        <v>9</v>
      </c>
      <c r="S5" s="791"/>
      <c r="T5" s="791"/>
      <c r="U5" s="813">
        <v>10</v>
      </c>
      <c r="V5" s="792">
        <v>9</v>
      </c>
      <c r="W5" s="790"/>
      <c r="X5" s="789">
        <v>10</v>
      </c>
      <c r="Y5" s="792">
        <v>6</v>
      </c>
      <c r="Z5" s="790"/>
      <c r="AA5" s="790"/>
      <c r="AB5" s="793"/>
      <c r="AC5" s="814"/>
      <c r="AD5" s="795"/>
      <c r="AE5" s="807"/>
      <c r="AF5" s="796"/>
      <c r="AG5" s="796">
        <v>0.7090277777777777</v>
      </c>
      <c r="AH5" s="796"/>
      <c r="AI5" s="795"/>
      <c r="AJ5" s="796">
        <v>0.7020833333333334</v>
      </c>
      <c r="AK5" s="795">
        <v>0.6784722222222223</v>
      </c>
      <c r="AL5" s="795"/>
      <c r="AM5" s="795">
        <v>0.6895833333333333</v>
      </c>
      <c r="AN5" s="795">
        <v>0.7416666666666667</v>
      </c>
      <c r="AO5" s="795"/>
      <c r="AP5" s="795"/>
      <c r="AQ5" s="797"/>
    </row>
    <row r="6" spans="1:43" ht="14.25">
      <c r="A6" s="1128"/>
      <c r="B6" s="809">
        <v>5</v>
      </c>
      <c r="C6" s="781" t="s">
        <v>21</v>
      </c>
      <c r="D6" s="700" t="s">
        <v>166</v>
      </c>
      <c r="E6" s="28">
        <v>1987</v>
      </c>
      <c r="F6" s="13">
        <v>28</v>
      </c>
      <c r="G6" s="815" t="s">
        <v>17</v>
      </c>
      <c r="H6" s="811"/>
      <c r="I6" s="801">
        <v>9</v>
      </c>
      <c r="J6" s="785">
        <v>0.7451388888888889</v>
      </c>
      <c r="K6" s="786">
        <v>35</v>
      </c>
      <c r="L6" s="787">
        <v>5</v>
      </c>
      <c r="M6" s="788">
        <v>35</v>
      </c>
      <c r="N6" s="802">
        <v>8</v>
      </c>
      <c r="O6" s="791"/>
      <c r="P6" s="791"/>
      <c r="Q6" s="790"/>
      <c r="R6" s="790"/>
      <c r="S6" s="791"/>
      <c r="T6" s="791"/>
      <c r="U6" s="791"/>
      <c r="V6" s="790"/>
      <c r="W6" s="792">
        <v>9</v>
      </c>
      <c r="X6" s="792">
        <v>8</v>
      </c>
      <c r="Y6" s="792">
        <v>5</v>
      </c>
      <c r="Z6" s="790"/>
      <c r="AA6" s="792">
        <v>5</v>
      </c>
      <c r="AB6" s="793"/>
      <c r="AC6" s="794">
        <v>0.7951388888888888</v>
      </c>
      <c r="AD6" s="795"/>
      <c r="AE6" s="795"/>
      <c r="AF6" s="796"/>
      <c r="AG6" s="796"/>
      <c r="AH6" s="796"/>
      <c r="AI6" s="795"/>
      <c r="AJ6" s="806"/>
      <c r="AK6" s="795"/>
      <c r="AL6" s="795">
        <v>0.7479166666666667</v>
      </c>
      <c r="AM6" s="795">
        <v>0.7722222222222223</v>
      </c>
      <c r="AN6" s="795">
        <v>0.7451388888888889</v>
      </c>
      <c r="AO6" s="795"/>
      <c r="AP6" s="807" t="s">
        <v>643</v>
      </c>
      <c r="AQ6" s="797"/>
    </row>
    <row r="7" spans="1:43" ht="14.25">
      <c r="A7" s="1128"/>
      <c r="B7" s="809">
        <v>6</v>
      </c>
      <c r="C7" s="781" t="s">
        <v>21</v>
      </c>
      <c r="D7" s="700" t="s">
        <v>535</v>
      </c>
      <c r="E7" s="28">
        <v>1999</v>
      </c>
      <c r="F7" s="13">
        <v>16</v>
      </c>
      <c r="G7" s="799" t="s">
        <v>536</v>
      </c>
      <c r="H7" s="800" t="s">
        <v>553</v>
      </c>
      <c r="I7" s="812">
        <v>1</v>
      </c>
      <c r="J7" s="785">
        <v>0.6451388888888888</v>
      </c>
      <c r="K7" s="786">
        <v>30</v>
      </c>
      <c r="L7" s="787">
        <v>3</v>
      </c>
      <c r="M7" s="788">
        <v>30</v>
      </c>
      <c r="N7" s="803"/>
      <c r="O7" s="791"/>
      <c r="P7" s="791"/>
      <c r="Q7" s="790"/>
      <c r="R7" s="791"/>
      <c r="S7" s="791"/>
      <c r="T7" s="791"/>
      <c r="U7" s="791"/>
      <c r="V7" s="813">
        <v>10</v>
      </c>
      <c r="W7" s="789">
        <v>10</v>
      </c>
      <c r="X7" s="790"/>
      <c r="Y7" s="789">
        <v>10</v>
      </c>
      <c r="Z7" s="791"/>
      <c r="AA7" s="790"/>
      <c r="AB7" s="793"/>
      <c r="AC7" s="814"/>
      <c r="AD7" s="795"/>
      <c r="AE7" s="807"/>
      <c r="AF7" s="796"/>
      <c r="AG7" s="796"/>
      <c r="AH7" s="796"/>
      <c r="AI7" s="795"/>
      <c r="AJ7" s="806"/>
      <c r="AK7" s="795">
        <v>0.6527777777777778</v>
      </c>
      <c r="AL7" s="795">
        <v>0.6548611111111111</v>
      </c>
      <c r="AM7" s="795"/>
      <c r="AN7" s="795">
        <v>0.6451388888888888</v>
      </c>
      <c r="AO7" s="795"/>
      <c r="AP7" s="795"/>
      <c r="AQ7" s="797"/>
    </row>
    <row r="8" spans="1:43" ht="14.25">
      <c r="A8" s="1128"/>
      <c r="B8" s="809">
        <v>7</v>
      </c>
      <c r="C8" s="781" t="s">
        <v>21</v>
      </c>
      <c r="D8" s="700" t="s">
        <v>151</v>
      </c>
      <c r="E8" s="28">
        <v>1991</v>
      </c>
      <c r="F8" s="13">
        <v>24</v>
      </c>
      <c r="G8" s="799" t="s">
        <v>152</v>
      </c>
      <c r="H8" s="800" t="s">
        <v>153</v>
      </c>
      <c r="I8" s="801">
        <v>12</v>
      </c>
      <c r="J8" s="785">
        <v>0.7833333333333333</v>
      </c>
      <c r="K8" s="786">
        <v>27</v>
      </c>
      <c r="L8" s="787">
        <v>3</v>
      </c>
      <c r="M8" s="788">
        <v>27</v>
      </c>
      <c r="N8" s="790"/>
      <c r="O8" s="816">
        <v>8</v>
      </c>
      <c r="P8" s="813">
        <v>10</v>
      </c>
      <c r="Q8" s="792">
        <v>9</v>
      </c>
      <c r="R8" s="791"/>
      <c r="S8" s="791"/>
      <c r="T8" s="791"/>
      <c r="U8" s="791"/>
      <c r="V8" s="791"/>
      <c r="W8" s="790"/>
      <c r="X8" s="790"/>
      <c r="Y8" s="790"/>
      <c r="Z8" s="791"/>
      <c r="AA8" s="791"/>
      <c r="AB8" s="793"/>
      <c r="AC8" s="794"/>
      <c r="AD8" s="795">
        <v>0.8069444444444445</v>
      </c>
      <c r="AE8" s="795">
        <v>0.7833333333333333</v>
      </c>
      <c r="AF8" s="796">
        <v>0.7965277777777778</v>
      </c>
      <c r="AG8" s="796"/>
      <c r="AH8" s="796"/>
      <c r="AI8" s="795"/>
      <c r="AJ8" s="795"/>
      <c r="AK8" s="795"/>
      <c r="AL8" s="795"/>
      <c r="AM8" s="795"/>
      <c r="AN8" s="795"/>
      <c r="AO8" s="795"/>
      <c r="AP8" s="795"/>
      <c r="AQ8" s="797"/>
    </row>
    <row r="9" spans="1:43" ht="14.25">
      <c r="A9" s="1128"/>
      <c r="B9" s="809">
        <v>8</v>
      </c>
      <c r="C9" s="781" t="s">
        <v>21</v>
      </c>
      <c r="D9" s="700" t="s">
        <v>158</v>
      </c>
      <c r="E9" s="28">
        <v>1987</v>
      </c>
      <c r="F9" s="13">
        <v>28</v>
      </c>
      <c r="G9" s="799" t="s">
        <v>32</v>
      </c>
      <c r="H9" s="800" t="s">
        <v>159</v>
      </c>
      <c r="I9" s="801">
        <v>14</v>
      </c>
      <c r="J9" s="785">
        <v>0.8125</v>
      </c>
      <c r="K9" s="786">
        <v>19</v>
      </c>
      <c r="L9" s="787">
        <v>3</v>
      </c>
      <c r="M9" s="788">
        <v>19</v>
      </c>
      <c r="N9" s="803"/>
      <c r="O9" s="791"/>
      <c r="P9" s="791"/>
      <c r="Q9" s="792">
        <v>8</v>
      </c>
      <c r="R9" s="804">
        <v>8</v>
      </c>
      <c r="S9" s="791"/>
      <c r="T9" s="791"/>
      <c r="U9" s="791"/>
      <c r="V9" s="791"/>
      <c r="W9" s="790"/>
      <c r="X9" s="791"/>
      <c r="Y9" s="792">
        <v>3</v>
      </c>
      <c r="Z9" s="791"/>
      <c r="AA9" s="791"/>
      <c r="AB9" s="793"/>
      <c r="AC9" s="814"/>
      <c r="AD9" s="795"/>
      <c r="AE9" s="807"/>
      <c r="AF9" s="796">
        <v>0.813888888888889</v>
      </c>
      <c r="AG9" s="796">
        <v>0.8208333333333333</v>
      </c>
      <c r="AH9" s="796"/>
      <c r="AI9" s="795"/>
      <c r="AJ9" s="806"/>
      <c r="AK9" s="795"/>
      <c r="AL9" s="795"/>
      <c r="AM9" s="795"/>
      <c r="AN9" s="795">
        <v>0.8125</v>
      </c>
      <c r="AO9" s="795"/>
      <c r="AP9" s="795"/>
      <c r="AQ9" s="797"/>
    </row>
    <row r="10" spans="1:43" ht="14.25">
      <c r="A10" s="1128"/>
      <c r="B10" s="809">
        <v>9</v>
      </c>
      <c r="C10" s="781" t="s">
        <v>21</v>
      </c>
      <c r="D10" s="700" t="s">
        <v>621</v>
      </c>
      <c r="E10" s="28">
        <v>1996</v>
      </c>
      <c r="F10" s="13">
        <v>19</v>
      </c>
      <c r="G10" s="799" t="s">
        <v>622</v>
      </c>
      <c r="H10" s="811"/>
      <c r="I10" s="801">
        <v>8</v>
      </c>
      <c r="J10" s="785">
        <v>0.7381944444444444</v>
      </c>
      <c r="K10" s="786">
        <v>18</v>
      </c>
      <c r="L10" s="787">
        <v>2</v>
      </c>
      <c r="M10" s="788">
        <v>18</v>
      </c>
      <c r="N10" s="803"/>
      <c r="O10" s="791"/>
      <c r="P10" s="791"/>
      <c r="Q10" s="791"/>
      <c r="R10" s="791"/>
      <c r="S10" s="791"/>
      <c r="T10" s="791"/>
      <c r="U10" s="790"/>
      <c r="V10" s="791"/>
      <c r="W10" s="790"/>
      <c r="X10" s="791"/>
      <c r="Y10" s="790"/>
      <c r="Z10" s="804">
        <v>9</v>
      </c>
      <c r="AA10" s="804">
        <v>9</v>
      </c>
      <c r="AB10" s="793"/>
      <c r="AC10" s="814"/>
      <c r="AD10" s="795"/>
      <c r="AE10" s="807"/>
      <c r="AF10" s="796"/>
      <c r="AG10" s="796"/>
      <c r="AH10" s="796"/>
      <c r="AI10" s="795"/>
      <c r="AJ10" s="806"/>
      <c r="AK10" s="795"/>
      <c r="AL10" s="795"/>
      <c r="AM10" s="795"/>
      <c r="AN10" s="795"/>
      <c r="AO10" s="795">
        <v>0.7729166666666667</v>
      </c>
      <c r="AP10" s="795">
        <v>0.7381944444444444</v>
      </c>
      <c r="AQ10" s="797"/>
    </row>
    <row r="11" spans="1:43" ht="14.25">
      <c r="A11" s="1128"/>
      <c r="B11" s="809">
        <v>10</v>
      </c>
      <c r="C11" s="781" t="s">
        <v>21</v>
      </c>
      <c r="D11" s="697" t="s">
        <v>156</v>
      </c>
      <c r="E11" s="12">
        <v>1987</v>
      </c>
      <c r="F11" s="13">
        <v>28</v>
      </c>
      <c r="G11" s="14" t="s">
        <v>157</v>
      </c>
      <c r="H11" s="783"/>
      <c r="I11" s="801">
        <v>10</v>
      </c>
      <c r="J11" s="785">
        <v>0.7611111111111111</v>
      </c>
      <c r="K11" s="786">
        <v>18</v>
      </c>
      <c r="L11" s="787">
        <v>2</v>
      </c>
      <c r="M11" s="788">
        <v>18</v>
      </c>
      <c r="N11" s="802">
        <v>9</v>
      </c>
      <c r="O11" s="816">
        <v>9</v>
      </c>
      <c r="P11" s="791"/>
      <c r="Q11" s="791"/>
      <c r="R11" s="791"/>
      <c r="S11" s="791"/>
      <c r="T11" s="791"/>
      <c r="U11" s="791"/>
      <c r="V11" s="791"/>
      <c r="W11" s="790"/>
      <c r="X11" s="791"/>
      <c r="Y11" s="791"/>
      <c r="Z11" s="791"/>
      <c r="AA11" s="791"/>
      <c r="AB11" s="793"/>
      <c r="AC11" s="794">
        <v>0.7715277777777777</v>
      </c>
      <c r="AD11" s="796">
        <v>0.7611111111111111</v>
      </c>
      <c r="AE11" s="796"/>
      <c r="AF11" s="796"/>
      <c r="AG11" s="796"/>
      <c r="AH11" s="796"/>
      <c r="AI11" s="795"/>
      <c r="AJ11" s="806"/>
      <c r="AK11" s="795"/>
      <c r="AL11" s="795"/>
      <c r="AM11" s="795"/>
      <c r="AN11" s="795"/>
      <c r="AO11" s="795"/>
      <c r="AP11" s="795"/>
      <c r="AQ11" s="797"/>
    </row>
    <row r="12" spans="1:43" ht="14.25">
      <c r="A12" s="1128"/>
      <c r="B12" s="809">
        <v>11</v>
      </c>
      <c r="C12" s="781" t="s">
        <v>21</v>
      </c>
      <c r="D12" s="700" t="s">
        <v>571</v>
      </c>
      <c r="E12" s="28">
        <v>1996</v>
      </c>
      <c r="F12" s="13">
        <v>19</v>
      </c>
      <c r="G12" s="799" t="s">
        <v>572</v>
      </c>
      <c r="H12" s="811" t="s">
        <v>602</v>
      </c>
      <c r="I12" s="801">
        <v>4</v>
      </c>
      <c r="J12" s="785">
        <v>0.6902777777777778</v>
      </c>
      <c r="K12" s="786">
        <v>17</v>
      </c>
      <c r="L12" s="787">
        <v>2</v>
      </c>
      <c r="M12" s="788">
        <v>17</v>
      </c>
      <c r="N12" s="803"/>
      <c r="O12" s="791"/>
      <c r="P12" s="791"/>
      <c r="Q12" s="791"/>
      <c r="R12" s="791"/>
      <c r="S12" s="791"/>
      <c r="T12" s="791"/>
      <c r="U12" s="791"/>
      <c r="V12" s="791"/>
      <c r="W12" s="790"/>
      <c r="X12" s="804">
        <v>9</v>
      </c>
      <c r="Y12" s="804">
        <v>8</v>
      </c>
      <c r="Z12" s="791"/>
      <c r="AA12" s="791"/>
      <c r="AB12" s="793"/>
      <c r="AC12" s="814"/>
      <c r="AD12" s="795"/>
      <c r="AE12" s="807"/>
      <c r="AF12" s="796"/>
      <c r="AG12" s="796"/>
      <c r="AH12" s="796"/>
      <c r="AI12" s="795"/>
      <c r="AJ12" s="806"/>
      <c r="AK12" s="795"/>
      <c r="AL12" s="795"/>
      <c r="AM12" s="795">
        <v>0.7263888888888889</v>
      </c>
      <c r="AN12" s="795">
        <v>0.6902777777777778</v>
      </c>
      <c r="AO12" s="795"/>
      <c r="AP12" s="795"/>
      <c r="AQ12" s="797"/>
    </row>
    <row r="13" spans="1:43" ht="14.25">
      <c r="A13" s="1128"/>
      <c r="B13" s="809">
        <v>12</v>
      </c>
      <c r="C13" s="781" t="s">
        <v>21</v>
      </c>
      <c r="D13" s="700" t="s">
        <v>80</v>
      </c>
      <c r="E13" s="28">
        <v>1997</v>
      </c>
      <c r="F13" s="13">
        <v>18</v>
      </c>
      <c r="G13" s="799" t="s">
        <v>78</v>
      </c>
      <c r="H13" s="800" t="s">
        <v>160</v>
      </c>
      <c r="I13" s="801">
        <v>23</v>
      </c>
      <c r="J13" s="817" t="s">
        <v>79</v>
      </c>
      <c r="K13" s="786">
        <v>15</v>
      </c>
      <c r="L13" s="787">
        <v>2</v>
      </c>
      <c r="M13" s="788">
        <v>15</v>
      </c>
      <c r="N13" s="803"/>
      <c r="O13" s="791"/>
      <c r="P13" s="804">
        <v>8</v>
      </c>
      <c r="Q13" s="791"/>
      <c r="R13" s="791"/>
      <c r="S13" s="791"/>
      <c r="T13" s="804">
        <v>7</v>
      </c>
      <c r="U13" s="791"/>
      <c r="V13" s="791"/>
      <c r="W13" s="790"/>
      <c r="X13" s="791"/>
      <c r="Y13" s="791"/>
      <c r="Z13" s="791"/>
      <c r="AA13" s="791"/>
      <c r="AB13" s="793"/>
      <c r="AC13" s="814"/>
      <c r="AD13" s="795"/>
      <c r="AE13" s="807" t="s">
        <v>161</v>
      </c>
      <c r="AF13" s="796"/>
      <c r="AG13" s="796"/>
      <c r="AH13" s="796"/>
      <c r="AI13" s="807" t="s">
        <v>79</v>
      </c>
      <c r="AJ13" s="806"/>
      <c r="AK13" s="795"/>
      <c r="AL13" s="795"/>
      <c r="AM13" s="795"/>
      <c r="AN13" s="795"/>
      <c r="AO13" s="795"/>
      <c r="AP13" s="795"/>
      <c r="AQ13" s="797"/>
    </row>
    <row r="14" spans="1:43" ht="14.25">
      <c r="A14" s="1128"/>
      <c r="B14" s="809">
        <v>13</v>
      </c>
      <c r="C14" s="781" t="s">
        <v>21</v>
      </c>
      <c r="D14" s="700" t="s">
        <v>537</v>
      </c>
      <c r="E14" s="28">
        <v>1998</v>
      </c>
      <c r="F14" s="13">
        <v>17</v>
      </c>
      <c r="G14" s="799" t="s">
        <v>536</v>
      </c>
      <c r="H14" s="800" t="s">
        <v>553</v>
      </c>
      <c r="I14" s="801">
        <v>5</v>
      </c>
      <c r="J14" s="785">
        <v>0.7138888888888889</v>
      </c>
      <c r="K14" s="786">
        <v>13</v>
      </c>
      <c r="L14" s="787">
        <v>2</v>
      </c>
      <c r="M14" s="788">
        <v>13</v>
      </c>
      <c r="N14" s="803"/>
      <c r="O14" s="791"/>
      <c r="P14" s="791"/>
      <c r="Q14" s="791"/>
      <c r="R14" s="791"/>
      <c r="S14" s="791"/>
      <c r="T14" s="791"/>
      <c r="U14" s="791"/>
      <c r="V14" s="804">
        <v>6</v>
      </c>
      <c r="W14" s="790"/>
      <c r="X14" s="791"/>
      <c r="Y14" s="804">
        <v>7</v>
      </c>
      <c r="Z14" s="791"/>
      <c r="AA14" s="791"/>
      <c r="AB14" s="793"/>
      <c r="AC14" s="814"/>
      <c r="AD14" s="795"/>
      <c r="AE14" s="807"/>
      <c r="AF14" s="796"/>
      <c r="AG14" s="796"/>
      <c r="AH14" s="796"/>
      <c r="AI14" s="795"/>
      <c r="AJ14" s="806"/>
      <c r="AK14" s="795">
        <v>0.8305555555555556</v>
      </c>
      <c r="AL14" s="795"/>
      <c r="AM14" s="795"/>
      <c r="AN14" s="795">
        <v>0.7138888888888889</v>
      </c>
      <c r="AO14" s="795"/>
      <c r="AP14" s="795"/>
      <c r="AQ14" s="797"/>
    </row>
    <row r="15" spans="1:43" ht="14.25">
      <c r="A15" s="1128"/>
      <c r="B15" s="809">
        <v>14</v>
      </c>
      <c r="C15" s="781" t="s">
        <v>21</v>
      </c>
      <c r="D15" s="700" t="s">
        <v>625</v>
      </c>
      <c r="E15" s="28">
        <v>2000</v>
      </c>
      <c r="F15" s="13">
        <v>15</v>
      </c>
      <c r="G15" s="799" t="s">
        <v>265</v>
      </c>
      <c r="H15" s="811" t="s">
        <v>642</v>
      </c>
      <c r="I15" s="801">
        <v>22</v>
      </c>
      <c r="J15" s="785">
        <v>0.8944444444444444</v>
      </c>
      <c r="K15" s="786">
        <v>12</v>
      </c>
      <c r="L15" s="787">
        <v>2</v>
      </c>
      <c r="M15" s="788">
        <v>12</v>
      </c>
      <c r="N15" s="803"/>
      <c r="O15" s="791"/>
      <c r="P15" s="791"/>
      <c r="Q15" s="791"/>
      <c r="R15" s="791"/>
      <c r="S15" s="790"/>
      <c r="T15" s="791"/>
      <c r="U15" s="791"/>
      <c r="V15" s="791"/>
      <c r="W15" s="790"/>
      <c r="X15" s="791"/>
      <c r="Y15" s="791"/>
      <c r="Z15" s="804">
        <v>6</v>
      </c>
      <c r="AA15" s="804">
        <v>6</v>
      </c>
      <c r="AB15" s="793"/>
      <c r="AC15" s="814"/>
      <c r="AD15" s="795"/>
      <c r="AE15" s="807"/>
      <c r="AF15" s="796"/>
      <c r="AG15" s="796"/>
      <c r="AH15" s="796"/>
      <c r="AI15" s="795"/>
      <c r="AJ15" s="806"/>
      <c r="AK15" s="795"/>
      <c r="AL15" s="795"/>
      <c r="AM15" s="795"/>
      <c r="AN15" s="795"/>
      <c r="AO15" s="795">
        <v>0.975</v>
      </c>
      <c r="AP15" s="795">
        <v>0.8944444444444444</v>
      </c>
      <c r="AQ15" s="797"/>
    </row>
    <row r="16" spans="1:43" ht="14.25">
      <c r="A16" s="1128"/>
      <c r="B16" s="809">
        <v>15</v>
      </c>
      <c r="C16" s="781" t="s">
        <v>21</v>
      </c>
      <c r="D16" s="700" t="s">
        <v>162</v>
      </c>
      <c r="E16" s="28">
        <v>1995</v>
      </c>
      <c r="F16" s="13">
        <v>20</v>
      </c>
      <c r="G16" s="799" t="s">
        <v>163</v>
      </c>
      <c r="H16" s="800" t="s">
        <v>164</v>
      </c>
      <c r="I16" s="801">
        <v>6</v>
      </c>
      <c r="J16" s="785">
        <v>0.7138888888888889</v>
      </c>
      <c r="K16" s="786">
        <v>10</v>
      </c>
      <c r="L16" s="787">
        <v>1</v>
      </c>
      <c r="M16" s="788">
        <v>10</v>
      </c>
      <c r="N16" s="803"/>
      <c r="O16" s="791"/>
      <c r="P16" s="791"/>
      <c r="Q16" s="791"/>
      <c r="R16" s="791"/>
      <c r="S16" s="789">
        <v>10</v>
      </c>
      <c r="T16" s="791"/>
      <c r="U16" s="791"/>
      <c r="V16" s="791"/>
      <c r="W16" s="790"/>
      <c r="X16" s="791"/>
      <c r="Y16" s="791"/>
      <c r="Z16" s="791"/>
      <c r="AA16" s="791"/>
      <c r="AB16" s="793"/>
      <c r="AC16" s="814"/>
      <c r="AD16" s="795"/>
      <c r="AE16" s="807"/>
      <c r="AF16" s="796"/>
      <c r="AG16" s="796"/>
      <c r="AH16" s="796">
        <v>0.7138888888888889</v>
      </c>
      <c r="AI16" s="795"/>
      <c r="AJ16" s="806"/>
      <c r="AK16" s="795"/>
      <c r="AL16" s="795"/>
      <c r="AM16" s="795"/>
      <c r="AN16" s="795"/>
      <c r="AO16" s="795"/>
      <c r="AP16" s="795"/>
      <c r="AQ16" s="797"/>
    </row>
    <row r="17" spans="1:43" ht="14.25">
      <c r="A17" s="1128"/>
      <c r="B17" s="809">
        <v>16</v>
      </c>
      <c r="C17" s="781" t="s">
        <v>21</v>
      </c>
      <c r="D17" s="700" t="s">
        <v>33</v>
      </c>
      <c r="E17" s="28">
        <v>2000</v>
      </c>
      <c r="F17" s="13">
        <v>15</v>
      </c>
      <c r="G17" s="818" t="s">
        <v>29</v>
      </c>
      <c r="H17" s="811"/>
      <c r="I17" s="801">
        <v>7</v>
      </c>
      <c r="J17" s="785">
        <v>0.7333333333333334</v>
      </c>
      <c r="K17" s="786">
        <v>9</v>
      </c>
      <c r="L17" s="787">
        <v>1</v>
      </c>
      <c r="M17" s="788">
        <v>9</v>
      </c>
      <c r="N17" s="803"/>
      <c r="O17" s="791"/>
      <c r="P17" s="791"/>
      <c r="Q17" s="791"/>
      <c r="R17" s="791"/>
      <c r="S17" s="790"/>
      <c r="T17" s="804">
        <v>9</v>
      </c>
      <c r="U17" s="791"/>
      <c r="V17" s="791"/>
      <c r="W17" s="790"/>
      <c r="X17" s="791"/>
      <c r="Y17" s="791"/>
      <c r="Z17" s="791"/>
      <c r="AA17" s="791"/>
      <c r="AB17" s="793"/>
      <c r="AC17" s="814"/>
      <c r="AD17" s="795"/>
      <c r="AE17" s="807"/>
      <c r="AF17" s="807"/>
      <c r="AG17" s="796"/>
      <c r="AH17" s="796"/>
      <c r="AI17" s="795">
        <v>0.7333333333333334</v>
      </c>
      <c r="AJ17" s="806"/>
      <c r="AK17" s="795"/>
      <c r="AL17" s="795"/>
      <c r="AM17" s="795"/>
      <c r="AN17" s="795"/>
      <c r="AO17" s="795"/>
      <c r="AP17" s="795"/>
      <c r="AQ17" s="797"/>
    </row>
    <row r="18" spans="1:43" ht="14.25">
      <c r="A18" s="1128"/>
      <c r="B18" s="809">
        <v>17</v>
      </c>
      <c r="C18" s="781" t="s">
        <v>21</v>
      </c>
      <c r="D18" s="700" t="s">
        <v>641</v>
      </c>
      <c r="E18" s="28">
        <v>1999</v>
      </c>
      <c r="F18" s="13">
        <v>16</v>
      </c>
      <c r="G18" s="799" t="s">
        <v>32</v>
      </c>
      <c r="H18" s="811" t="s">
        <v>642</v>
      </c>
      <c r="I18" s="801">
        <v>16</v>
      </c>
      <c r="J18" s="785">
        <v>0.8493055555555555</v>
      </c>
      <c r="K18" s="786">
        <v>7</v>
      </c>
      <c r="L18" s="787">
        <v>1</v>
      </c>
      <c r="M18" s="788">
        <v>7</v>
      </c>
      <c r="N18" s="803"/>
      <c r="O18" s="791"/>
      <c r="P18" s="791"/>
      <c r="Q18" s="791"/>
      <c r="R18" s="791"/>
      <c r="S18" s="790"/>
      <c r="T18" s="791"/>
      <c r="U18" s="791"/>
      <c r="V18" s="791"/>
      <c r="W18" s="790"/>
      <c r="X18" s="791"/>
      <c r="Y18" s="791"/>
      <c r="Z18" s="804">
        <v>7</v>
      </c>
      <c r="AA18" s="791"/>
      <c r="AB18" s="793"/>
      <c r="AC18" s="814"/>
      <c r="AD18" s="795"/>
      <c r="AE18" s="807"/>
      <c r="AF18" s="796"/>
      <c r="AG18" s="796"/>
      <c r="AH18" s="796"/>
      <c r="AI18" s="795"/>
      <c r="AJ18" s="806"/>
      <c r="AK18" s="795"/>
      <c r="AL18" s="795"/>
      <c r="AM18" s="795"/>
      <c r="AN18" s="795"/>
      <c r="AO18" s="795">
        <v>0.8493055555555555</v>
      </c>
      <c r="AP18" s="795"/>
      <c r="AQ18" s="797"/>
    </row>
    <row r="19" spans="1:43" ht="14.25">
      <c r="A19" s="1128"/>
      <c r="B19" s="809">
        <v>18</v>
      </c>
      <c r="C19" s="781" t="s">
        <v>21</v>
      </c>
      <c r="D19" s="700" t="s">
        <v>558</v>
      </c>
      <c r="E19" s="28">
        <v>1991</v>
      </c>
      <c r="F19" s="13">
        <v>24</v>
      </c>
      <c r="G19" s="799" t="s">
        <v>277</v>
      </c>
      <c r="H19" s="800" t="s">
        <v>603</v>
      </c>
      <c r="I19" s="801">
        <v>17</v>
      </c>
      <c r="J19" s="785">
        <v>0.8493055555555555</v>
      </c>
      <c r="K19" s="786">
        <v>7</v>
      </c>
      <c r="L19" s="787">
        <v>1</v>
      </c>
      <c r="M19" s="788">
        <v>7</v>
      </c>
      <c r="N19" s="803"/>
      <c r="O19" s="791"/>
      <c r="P19" s="791"/>
      <c r="Q19" s="791"/>
      <c r="R19" s="791"/>
      <c r="S19" s="790"/>
      <c r="T19" s="791"/>
      <c r="U19" s="791"/>
      <c r="V19" s="791"/>
      <c r="W19" s="792">
        <v>7</v>
      </c>
      <c r="X19" s="791"/>
      <c r="Y19" s="791"/>
      <c r="Z19" s="791"/>
      <c r="AA19" s="791"/>
      <c r="AB19" s="793"/>
      <c r="AC19" s="814"/>
      <c r="AD19" s="795"/>
      <c r="AE19" s="807"/>
      <c r="AF19" s="796"/>
      <c r="AG19" s="796"/>
      <c r="AH19" s="796"/>
      <c r="AI19" s="795"/>
      <c r="AJ19" s="806"/>
      <c r="AK19" s="795"/>
      <c r="AL19" s="795">
        <v>0.8493055555555555</v>
      </c>
      <c r="AM19" s="795"/>
      <c r="AN19" s="795"/>
      <c r="AO19" s="795"/>
      <c r="AP19" s="795"/>
      <c r="AQ19" s="797"/>
    </row>
    <row r="20" spans="1:43" ht="14.25">
      <c r="A20" s="1128"/>
      <c r="B20" s="809">
        <v>19</v>
      </c>
      <c r="C20" s="781" t="s">
        <v>21</v>
      </c>
      <c r="D20" s="700" t="s">
        <v>167</v>
      </c>
      <c r="E20" s="28">
        <v>1994</v>
      </c>
      <c r="F20" s="13">
        <v>21</v>
      </c>
      <c r="G20" s="799" t="s">
        <v>78</v>
      </c>
      <c r="H20" s="811"/>
      <c r="I20" s="801">
        <v>24</v>
      </c>
      <c r="J20" s="817" t="s">
        <v>168</v>
      </c>
      <c r="K20" s="786">
        <v>7</v>
      </c>
      <c r="L20" s="787">
        <v>1</v>
      </c>
      <c r="M20" s="788">
        <v>7</v>
      </c>
      <c r="N20" s="803"/>
      <c r="O20" s="791"/>
      <c r="P20" s="804">
        <v>7</v>
      </c>
      <c r="Q20" s="791"/>
      <c r="R20" s="791"/>
      <c r="S20" s="790"/>
      <c r="T20" s="791"/>
      <c r="U20" s="791"/>
      <c r="V20" s="791"/>
      <c r="W20" s="790"/>
      <c r="X20" s="791"/>
      <c r="Y20" s="791"/>
      <c r="Z20" s="791"/>
      <c r="AA20" s="791"/>
      <c r="AB20" s="793"/>
      <c r="AC20" s="814"/>
      <c r="AD20" s="795"/>
      <c r="AE20" s="807" t="s">
        <v>168</v>
      </c>
      <c r="AF20" s="796"/>
      <c r="AG20" s="796"/>
      <c r="AH20" s="796"/>
      <c r="AI20" s="795"/>
      <c r="AJ20" s="806"/>
      <c r="AK20" s="795"/>
      <c r="AL20" s="795"/>
      <c r="AM20" s="795"/>
      <c r="AN20" s="795"/>
      <c r="AO20" s="795"/>
      <c r="AP20" s="795"/>
      <c r="AQ20" s="797"/>
    </row>
    <row r="21" spans="1:43" ht="14.25">
      <c r="A21" s="1128"/>
      <c r="B21" s="809">
        <v>20</v>
      </c>
      <c r="C21" s="781" t="s">
        <v>21</v>
      </c>
      <c r="D21" s="700" t="s">
        <v>169</v>
      </c>
      <c r="E21" s="28">
        <v>1988</v>
      </c>
      <c r="F21" s="13">
        <v>27</v>
      </c>
      <c r="G21" s="799" t="s">
        <v>78</v>
      </c>
      <c r="H21" s="811"/>
      <c r="I21" s="801">
        <v>15</v>
      </c>
      <c r="J21" s="785">
        <v>0.8388888888888889</v>
      </c>
      <c r="K21" s="786">
        <v>6</v>
      </c>
      <c r="L21" s="787">
        <v>1</v>
      </c>
      <c r="M21" s="788">
        <v>6</v>
      </c>
      <c r="N21" s="803"/>
      <c r="O21" s="791"/>
      <c r="P21" s="791"/>
      <c r="Q21" s="804">
        <v>6</v>
      </c>
      <c r="R21" s="791"/>
      <c r="S21" s="790"/>
      <c r="T21" s="791"/>
      <c r="U21" s="791"/>
      <c r="V21" s="791"/>
      <c r="W21" s="790"/>
      <c r="X21" s="791"/>
      <c r="Y21" s="791"/>
      <c r="Z21" s="791"/>
      <c r="AA21" s="791"/>
      <c r="AB21" s="793"/>
      <c r="AC21" s="814"/>
      <c r="AD21" s="795"/>
      <c r="AE21" s="807"/>
      <c r="AF21" s="796">
        <v>0.8388888888888889</v>
      </c>
      <c r="AG21" s="796"/>
      <c r="AH21" s="796"/>
      <c r="AI21" s="795"/>
      <c r="AJ21" s="806"/>
      <c r="AK21" s="795"/>
      <c r="AL21" s="795"/>
      <c r="AM21" s="795"/>
      <c r="AN21" s="795"/>
      <c r="AO21" s="795"/>
      <c r="AP21" s="795"/>
      <c r="AQ21" s="797"/>
    </row>
    <row r="22" spans="1:43" ht="14.25">
      <c r="A22" s="1128"/>
      <c r="B22" s="809">
        <v>21</v>
      </c>
      <c r="C22" s="781" t="s">
        <v>21</v>
      </c>
      <c r="D22" s="700" t="s">
        <v>576</v>
      </c>
      <c r="E22" s="28">
        <v>2000</v>
      </c>
      <c r="F22" s="13">
        <v>15</v>
      </c>
      <c r="G22" s="799" t="s">
        <v>577</v>
      </c>
      <c r="H22" s="811" t="s">
        <v>602</v>
      </c>
      <c r="I22" s="801">
        <v>18</v>
      </c>
      <c r="J22" s="785">
        <v>0.8569444444444444</v>
      </c>
      <c r="K22" s="786">
        <v>6</v>
      </c>
      <c r="L22" s="787">
        <v>1</v>
      </c>
      <c r="M22" s="788">
        <v>6</v>
      </c>
      <c r="N22" s="803"/>
      <c r="O22" s="791"/>
      <c r="P22" s="791"/>
      <c r="Q22" s="791"/>
      <c r="R22" s="791"/>
      <c r="S22" s="790"/>
      <c r="T22" s="791"/>
      <c r="U22" s="791"/>
      <c r="V22" s="791"/>
      <c r="W22" s="790"/>
      <c r="X22" s="792">
        <v>6</v>
      </c>
      <c r="Y22" s="790"/>
      <c r="Z22" s="791"/>
      <c r="AA22" s="791"/>
      <c r="AB22" s="793"/>
      <c r="AC22" s="814"/>
      <c r="AD22" s="795"/>
      <c r="AE22" s="807"/>
      <c r="AF22" s="796"/>
      <c r="AG22" s="796"/>
      <c r="AH22" s="796"/>
      <c r="AI22" s="795"/>
      <c r="AJ22" s="806"/>
      <c r="AK22" s="795"/>
      <c r="AL22" s="795"/>
      <c r="AM22" s="795">
        <v>0.8569444444444444</v>
      </c>
      <c r="AN22" s="795"/>
      <c r="AO22" s="795"/>
      <c r="AP22" s="795"/>
      <c r="AQ22" s="797"/>
    </row>
    <row r="23" spans="1:43" ht="14.25">
      <c r="A23" s="1128"/>
      <c r="B23" s="809">
        <v>22</v>
      </c>
      <c r="C23" s="781" t="s">
        <v>21</v>
      </c>
      <c r="D23" s="700" t="s">
        <v>559</v>
      </c>
      <c r="E23" s="28">
        <v>1993</v>
      </c>
      <c r="F23" s="13">
        <v>22</v>
      </c>
      <c r="G23" s="799" t="s">
        <v>504</v>
      </c>
      <c r="H23" s="811"/>
      <c r="I23" s="801">
        <v>19</v>
      </c>
      <c r="J23" s="785">
        <v>0.8784722222222222</v>
      </c>
      <c r="K23" s="786">
        <v>6</v>
      </c>
      <c r="L23" s="787">
        <v>1</v>
      </c>
      <c r="M23" s="788">
        <v>6</v>
      </c>
      <c r="N23" s="803"/>
      <c r="O23" s="791"/>
      <c r="P23" s="791"/>
      <c r="Q23" s="791"/>
      <c r="R23" s="791"/>
      <c r="S23" s="790"/>
      <c r="T23" s="791"/>
      <c r="U23" s="791"/>
      <c r="V23" s="791"/>
      <c r="W23" s="792">
        <v>6</v>
      </c>
      <c r="X23" s="790"/>
      <c r="Y23" s="790"/>
      <c r="Z23" s="791"/>
      <c r="AA23" s="791"/>
      <c r="AB23" s="793"/>
      <c r="AC23" s="814"/>
      <c r="AD23" s="795"/>
      <c r="AE23" s="807"/>
      <c r="AF23" s="807"/>
      <c r="AG23" s="796"/>
      <c r="AH23" s="796"/>
      <c r="AI23" s="795"/>
      <c r="AJ23" s="806"/>
      <c r="AK23" s="795"/>
      <c r="AL23" s="795">
        <v>0.8784722222222222</v>
      </c>
      <c r="AM23" s="795"/>
      <c r="AN23" s="795"/>
      <c r="AO23" s="795"/>
      <c r="AP23" s="795"/>
      <c r="AQ23" s="797"/>
    </row>
    <row r="24" spans="1:43" ht="14.25">
      <c r="A24" s="1128"/>
      <c r="B24" s="809">
        <v>23</v>
      </c>
      <c r="C24" s="781" t="s">
        <v>21</v>
      </c>
      <c r="D24" s="700" t="s">
        <v>578</v>
      </c>
      <c r="E24" s="28">
        <v>1999</v>
      </c>
      <c r="F24" s="13">
        <v>16</v>
      </c>
      <c r="G24" s="799" t="s">
        <v>575</v>
      </c>
      <c r="H24" s="811" t="s">
        <v>602</v>
      </c>
      <c r="I24" s="801">
        <v>20</v>
      </c>
      <c r="J24" s="785">
        <v>0.8791666666666668</v>
      </c>
      <c r="K24" s="786">
        <v>5</v>
      </c>
      <c r="L24" s="787">
        <v>1</v>
      </c>
      <c r="M24" s="788">
        <v>5</v>
      </c>
      <c r="N24" s="803"/>
      <c r="O24" s="791"/>
      <c r="P24" s="791"/>
      <c r="Q24" s="791"/>
      <c r="R24" s="791"/>
      <c r="S24" s="790"/>
      <c r="T24" s="791"/>
      <c r="U24" s="791"/>
      <c r="V24" s="791"/>
      <c r="W24" s="790"/>
      <c r="X24" s="792">
        <v>5</v>
      </c>
      <c r="Y24" s="790"/>
      <c r="Z24" s="791"/>
      <c r="AA24" s="791"/>
      <c r="AB24" s="793"/>
      <c r="AC24" s="814"/>
      <c r="AD24" s="795"/>
      <c r="AE24" s="807"/>
      <c r="AF24" s="796"/>
      <c r="AG24" s="796"/>
      <c r="AH24" s="796"/>
      <c r="AI24" s="795"/>
      <c r="AJ24" s="806"/>
      <c r="AK24" s="795"/>
      <c r="AL24" s="795"/>
      <c r="AM24" s="795">
        <v>0.8791666666666668</v>
      </c>
      <c r="AN24" s="795"/>
      <c r="AO24" s="795"/>
      <c r="AP24" s="795"/>
      <c r="AQ24" s="797"/>
    </row>
    <row r="25" spans="1:43" ht="14.25">
      <c r="A25" s="1128"/>
      <c r="B25" s="809">
        <v>24</v>
      </c>
      <c r="C25" s="781" t="s">
        <v>21</v>
      </c>
      <c r="D25" s="700" t="s">
        <v>170</v>
      </c>
      <c r="E25" s="28">
        <v>1988</v>
      </c>
      <c r="F25" s="13">
        <v>27</v>
      </c>
      <c r="G25" s="799"/>
      <c r="H25" s="800" t="s">
        <v>159</v>
      </c>
      <c r="I25" s="801">
        <v>21</v>
      </c>
      <c r="J25" s="785">
        <v>0.8847222222222223</v>
      </c>
      <c r="K25" s="786">
        <v>4</v>
      </c>
      <c r="L25" s="787">
        <v>1</v>
      </c>
      <c r="M25" s="788">
        <v>4</v>
      </c>
      <c r="N25" s="803"/>
      <c r="O25" s="791"/>
      <c r="P25" s="791"/>
      <c r="Q25" s="804">
        <v>4</v>
      </c>
      <c r="R25" s="791"/>
      <c r="S25" s="790"/>
      <c r="T25" s="791"/>
      <c r="U25" s="791"/>
      <c r="V25" s="791"/>
      <c r="W25" s="790"/>
      <c r="X25" s="791"/>
      <c r="Y25" s="791"/>
      <c r="Z25" s="791"/>
      <c r="AA25" s="791"/>
      <c r="AB25" s="793"/>
      <c r="AC25" s="814"/>
      <c r="AD25" s="795"/>
      <c r="AE25" s="807"/>
      <c r="AF25" s="796">
        <v>0.8847222222222223</v>
      </c>
      <c r="AG25" s="796"/>
      <c r="AH25" s="796"/>
      <c r="AI25" s="795"/>
      <c r="AJ25" s="806"/>
      <c r="AK25" s="795"/>
      <c r="AL25" s="795"/>
      <c r="AM25" s="795"/>
      <c r="AN25" s="795"/>
      <c r="AO25" s="795"/>
      <c r="AP25" s="795"/>
      <c r="AQ25" s="797"/>
    </row>
    <row r="26" spans="1:43" ht="14.25">
      <c r="A26" s="1128"/>
      <c r="B26" s="809">
        <v>25</v>
      </c>
      <c r="C26" s="781" t="s">
        <v>21</v>
      </c>
      <c r="D26" s="700" t="s">
        <v>171</v>
      </c>
      <c r="E26" s="28">
        <v>1988</v>
      </c>
      <c r="F26" s="13">
        <v>27</v>
      </c>
      <c r="G26" s="799"/>
      <c r="H26" s="800" t="s">
        <v>159</v>
      </c>
      <c r="I26" s="801">
        <v>25</v>
      </c>
      <c r="J26" s="817" t="s">
        <v>172</v>
      </c>
      <c r="K26" s="786">
        <v>3</v>
      </c>
      <c r="L26" s="787">
        <v>1</v>
      </c>
      <c r="M26" s="788">
        <v>3</v>
      </c>
      <c r="N26" s="803"/>
      <c r="O26" s="791"/>
      <c r="P26" s="791"/>
      <c r="Q26" s="804">
        <v>3</v>
      </c>
      <c r="R26" s="791"/>
      <c r="S26" s="790"/>
      <c r="T26" s="791"/>
      <c r="U26" s="791"/>
      <c r="V26" s="791"/>
      <c r="W26" s="790"/>
      <c r="X26" s="791"/>
      <c r="Y26" s="791"/>
      <c r="Z26" s="791"/>
      <c r="AA26" s="791"/>
      <c r="AB26" s="793"/>
      <c r="AC26" s="814"/>
      <c r="AD26" s="795"/>
      <c r="AE26" s="807"/>
      <c r="AF26" s="807" t="s">
        <v>172</v>
      </c>
      <c r="AG26" s="796"/>
      <c r="AH26" s="796"/>
      <c r="AI26" s="795"/>
      <c r="AJ26" s="806"/>
      <c r="AK26" s="795"/>
      <c r="AL26" s="795"/>
      <c r="AM26" s="795"/>
      <c r="AN26" s="795"/>
      <c r="AO26" s="795"/>
      <c r="AP26" s="795"/>
      <c r="AQ26" s="797"/>
    </row>
    <row r="27" spans="1:43" ht="14.25" customHeight="1">
      <c r="A27" s="1128"/>
      <c r="B27" s="809">
        <v>26</v>
      </c>
      <c r="C27" s="781" t="s">
        <v>21</v>
      </c>
      <c r="D27" s="700" t="s">
        <v>601</v>
      </c>
      <c r="E27" s="28">
        <v>1999</v>
      </c>
      <c r="F27" s="13">
        <v>16</v>
      </c>
      <c r="G27" s="799" t="s">
        <v>572</v>
      </c>
      <c r="H27" s="811"/>
      <c r="I27" s="801">
        <v>26</v>
      </c>
      <c r="J27" s="785">
        <v>0</v>
      </c>
      <c r="K27" s="786">
        <v>0</v>
      </c>
      <c r="L27" s="787">
        <v>1</v>
      </c>
      <c r="M27" s="788">
        <v>0</v>
      </c>
      <c r="N27" s="803"/>
      <c r="O27" s="791"/>
      <c r="P27" s="791"/>
      <c r="Q27" s="791"/>
      <c r="R27" s="791"/>
      <c r="S27" s="790"/>
      <c r="T27" s="791"/>
      <c r="U27" s="791"/>
      <c r="V27" s="791"/>
      <c r="W27" s="790"/>
      <c r="X27" s="819">
        <v>0</v>
      </c>
      <c r="Y27" s="791"/>
      <c r="Z27" s="791"/>
      <c r="AA27" s="791"/>
      <c r="AB27" s="793"/>
      <c r="AC27" s="814"/>
      <c r="AD27" s="795"/>
      <c r="AE27" s="807"/>
      <c r="AF27" s="796"/>
      <c r="AG27" s="796"/>
      <c r="AH27" s="796"/>
      <c r="AI27" s="795"/>
      <c r="AJ27" s="806"/>
      <c r="AK27" s="795"/>
      <c r="AL27" s="795"/>
      <c r="AM27" s="795" t="s">
        <v>278</v>
      </c>
      <c r="AN27" s="795"/>
      <c r="AO27" s="795"/>
      <c r="AP27" s="795"/>
      <c r="AQ27" s="797"/>
    </row>
    <row r="28" spans="1:43" ht="14.25">
      <c r="A28" s="820"/>
      <c r="B28" s="809">
        <v>26</v>
      </c>
      <c r="C28" s="821"/>
      <c r="D28" s="822"/>
      <c r="E28" s="823"/>
      <c r="F28" s="823"/>
      <c r="G28" s="824"/>
      <c r="H28" s="825"/>
      <c r="I28" s="826"/>
      <c r="J28" s="827"/>
      <c r="K28" s="828"/>
      <c r="L28" s="829"/>
      <c r="M28" s="830">
        <v>71</v>
      </c>
      <c r="N28" s="831">
        <v>4</v>
      </c>
      <c r="O28" s="832">
        <v>4</v>
      </c>
      <c r="P28" s="832">
        <v>4</v>
      </c>
      <c r="Q28" s="832">
        <v>8</v>
      </c>
      <c r="R28" s="832">
        <v>5</v>
      </c>
      <c r="S28" s="832">
        <v>2</v>
      </c>
      <c r="T28" s="832">
        <v>4</v>
      </c>
      <c r="U28" s="832">
        <v>3</v>
      </c>
      <c r="V28" s="832">
        <v>5</v>
      </c>
      <c r="W28" s="832">
        <v>5</v>
      </c>
      <c r="X28" s="832">
        <v>7</v>
      </c>
      <c r="Y28" s="832">
        <v>9</v>
      </c>
      <c r="Z28" s="832">
        <v>5</v>
      </c>
      <c r="AA28" s="832">
        <v>6</v>
      </c>
      <c r="AB28" s="833">
        <v>0</v>
      </c>
      <c r="AC28" s="834"/>
      <c r="AD28" s="835"/>
      <c r="AE28" s="836"/>
      <c r="AF28" s="835"/>
      <c r="AG28" s="835"/>
      <c r="AH28" s="835"/>
      <c r="AI28" s="835"/>
      <c r="AJ28" s="835"/>
      <c r="AK28" s="835"/>
      <c r="AL28" s="835"/>
      <c r="AM28" s="835"/>
      <c r="AN28" s="806"/>
      <c r="AO28" s="806"/>
      <c r="AP28" s="835"/>
      <c r="AQ28" s="837"/>
    </row>
    <row r="29" spans="1:43" ht="14.25">
      <c r="A29" s="763" t="s">
        <v>113</v>
      </c>
      <c r="B29" s="764" t="s">
        <v>1</v>
      </c>
      <c r="C29" s="765" t="s">
        <v>7</v>
      </c>
      <c r="D29" s="766" t="s">
        <v>2</v>
      </c>
      <c r="E29" s="767" t="s">
        <v>3</v>
      </c>
      <c r="F29" s="767" t="s">
        <v>114</v>
      </c>
      <c r="G29" s="768" t="s">
        <v>5</v>
      </c>
      <c r="H29" s="838" t="s">
        <v>115</v>
      </c>
      <c r="I29" s="839" t="s">
        <v>133</v>
      </c>
      <c r="J29" s="840" t="s">
        <v>36</v>
      </c>
      <c r="K29" s="772" t="s">
        <v>116</v>
      </c>
      <c r="L29" s="773" t="s">
        <v>117</v>
      </c>
      <c r="M29" s="774" t="s">
        <v>9</v>
      </c>
      <c r="N29" s="775" t="s">
        <v>118</v>
      </c>
      <c r="O29" s="767" t="s">
        <v>119</v>
      </c>
      <c r="P29" s="767" t="s">
        <v>120</v>
      </c>
      <c r="Q29" s="767" t="s">
        <v>121</v>
      </c>
      <c r="R29" s="767" t="s">
        <v>122</v>
      </c>
      <c r="S29" s="767" t="s">
        <v>123</v>
      </c>
      <c r="T29" s="767" t="s">
        <v>124</v>
      </c>
      <c r="U29" s="767" t="s">
        <v>125</v>
      </c>
      <c r="V29" s="767" t="s">
        <v>126</v>
      </c>
      <c r="W29" s="767" t="s">
        <v>127</v>
      </c>
      <c r="X29" s="767" t="s">
        <v>128</v>
      </c>
      <c r="Y29" s="767" t="s">
        <v>129</v>
      </c>
      <c r="Z29" s="767" t="s">
        <v>130</v>
      </c>
      <c r="AA29" s="767" t="s">
        <v>131</v>
      </c>
      <c r="AB29" s="776" t="s">
        <v>132</v>
      </c>
      <c r="AC29" s="777" t="s">
        <v>134</v>
      </c>
      <c r="AD29" s="778" t="s">
        <v>135</v>
      </c>
      <c r="AE29" s="778" t="s">
        <v>136</v>
      </c>
      <c r="AF29" s="778" t="s">
        <v>137</v>
      </c>
      <c r="AG29" s="778" t="s">
        <v>138</v>
      </c>
      <c r="AH29" s="778" t="s">
        <v>139</v>
      </c>
      <c r="AI29" s="778" t="s">
        <v>140</v>
      </c>
      <c r="AJ29" s="778" t="s">
        <v>141</v>
      </c>
      <c r="AK29" s="778" t="s">
        <v>142</v>
      </c>
      <c r="AL29" s="778" t="s">
        <v>143</v>
      </c>
      <c r="AM29" s="778" t="s">
        <v>144</v>
      </c>
      <c r="AN29" s="778" t="s">
        <v>145</v>
      </c>
      <c r="AO29" s="778" t="s">
        <v>146</v>
      </c>
      <c r="AP29" s="778" t="s">
        <v>147</v>
      </c>
      <c r="AQ29" s="779" t="s">
        <v>148</v>
      </c>
    </row>
    <row r="30" spans="1:43" ht="14.25" customHeight="1">
      <c r="A30" s="1127" t="s">
        <v>173</v>
      </c>
      <c r="B30" s="841">
        <v>1</v>
      </c>
      <c r="C30" s="842" t="s">
        <v>14</v>
      </c>
      <c r="D30" s="843" t="s">
        <v>12</v>
      </c>
      <c r="E30" s="70">
        <v>1980</v>
      </c>
      <c r="F30" s="13">
        <v>35</v>
      </c>
      <c r="G30" s="71" t="s">
        <v>13</v>
      </c>
      <c r="H30" s="844"/>
      <c r="I30" s="845">
        <v>1</v>
      </c>
      <c r="J30" s="846">
        <v>0.6506944444444445</v>
      </c>
      <c r="K30" s="847">
        <v>100</v>
      </c>
      <c r="L30" s="848">
        <v>14</v>
      </c>
      <c r="M30" s="849">
        <v>138</v>
      </c>
      <c r="N30" s="850">
        <v>9</v>
      </c>
      <c r="O30" s="789">
        <v>10</v>
      </c>
      <c r="P30" s="789">
        <v>10</v>
      </c>
      <c r="Q30" s="789">
        <v>10</v>
      </c>
      <c r="R30" s="789">
        <v>10</v>
      </c>
      <c r="S30" s="789">
        <v>10</v>
      </c>
      <c r="T30" s="789">
        <v>10</v>
      </c>
      <c r="U30" s="789">
        <v>10</v>
      </c>
      <c r="V30" s="789">
        <v>10</v>
      </c>
      <c r="W30" s="789">
        <v>10</v>
      </c>
      <c r="X30" s="789">
        <v>10</v>
      </c>
      <c r="Y30" s="789">
        <v>10</v>
      </c>
      <c r="Z30" s="789">
        <v>10</v>
      </c>
      <c r="AA30" s="792">
        <v>9</v>
      </c>
      <c r="AB30" s="793"/>
      <c r="AC30" s="851">
        <v>0.7180555555555556</v>
      </c>
      <c r="AD30" s="852">
        <v>0.6881944444444444</v>
      </c>
      <c r="AE30" s="853">
        <v>0.6770833333333334</v>
      </c>
      <c r="AF30" s="853">
        <v>0.6680555555555556</v>
      </c>
      <c r="AG30" s="852">
        <v>0.7138888888888889</v>
      </c>
      <c r="AH30" s="852">
        <v>0.6944444444444445</v>
      </c>
      <c r="AI30" s="853">
        <v>0.6694444444444444</v>
      </c>
      <c r="AJ30" s="852">
        <v>0.6618055555555555</v>
      </c>
      <c r="AK30" s="852">
        <v>0.6506944444444445</v>
      </c>
      <c r="AL30" s="853">
        <v>0.6569444444444444</v>
      </c>
      <c r="AM30" s="853">
        <v>0.6673611111111111</v>
      </c>
      <c r="AN30" s="852">
        <v>0.6583333333333333</v>
      </c>
      <c r="AO30" s="852">
        <v>0.6777777777777777</v>
      </c>
      <c r="AP30" s="852">
        <v>0.71875</v>
      </c>
      <c r="AQ30" s="854"/>
    </row>
    <row r="31" spans="1:43" ht="14.25">
      <c r="A31" s="1128"/>
      <c r="B31" s="780">
        <v>2</v>
      </c>
      <c r="C31" s="781" t="s">
        <v>14</v>
      </c>
      <c r="D31" s="782" t="s">
        <v>28</v>
      </c>
      <c r="E31" s="12">
        <v>1980</v>
      </c>
      <c r="F31" s="13">
        <v>35</v>
      </c>
      <c r="G31" s="818" t="s">
        <v>29</v>
      </c>
      <c r="H31" s="855"/>
      <c r="I31" s="826">
        <v>4</v>
      </c>
      <c r="J31" s="785">
        <v>0.7145833333333332</v>
      </c>
      <c r="K31" s="786">
        <v>90</v>
      </c>
      <c r="L31" s="856">
        <v>14</v>
      </c>
      <c r="M31" s="788">
        <v>124</v>
      </c>
      <c r="N31" s="792">
        <v>8</v>
      </c>
      <c r="O31" s="792">
        <v>9</v>
      </c>
      <c r="P31" s="792">
        <v>9</v>
      </c>
      <c r="Q31" s="792">
        <v>9</v>
      </c>
      <c r="R31" s="792">
        <v>9</v>
      </c>
      <c r="S31" s="792">
        <v>9</v>
      </c>
      <c r="T31" s="792">
        <v>9</v>
      </c>
      <c r="U31" s="792">
        <v>9</v>
      </c>
      <c r="V31" s="792">
        <v>9</v>
      </c>
      <c r="W31" s="792">
        <v>9</v>
      </c>
      <c r="X31" s="792">
        <v>9</v>
      </c>
      <c r="Y31" s="792">
        <v>9</v>
      </c>
      <c r="Z31" s="792">
        <v>9</v>
      </c>
      <c r="AA31" s="792">
        <v>8</v>
      </c>
      <c r="AB31" s="793"/>
      <c r="AC31" s="794">
        <v>0.71875</v>
      </c>
      <c r="AD31" s="796">
        <v>0.71875</v>
      </c>
      <c r="AE31" s="795">
        <v>0.7208333333333333</v>
      </c>
      <c r="AF31" s="795">
        <v>0.7451388888888889</v>
      </c>
      <c r="AG31" s="795">
        <v>0.7326388888888888</v>
      </c>
      <c r="AH31" s="795">
        <v>0.7361111111111112</v>
      </c>
      <c r="AI31" s="796">
        <v>0.7194444444444444</v>
      </c>
      <c r="AJ31" s="795">
        <v>0.7194444444444444</v>
      </c>
      <c r="AK31" s="796">
        <v>0.71875</v>
      </c>
      <c r="AL31" s="796">
        <v>0.7319444444444444</v>
      </c>
      <c r="AM31" s="796">
        <v>0.7145833333333332</v>
      </c>
      <c r="AN31" s="795">
        <v>0.717361111111111</v>
      </c>
      <c r="AO31" s="795">
        <v>0.7284722222222223</v>
      </c>
      <c r="AP31" s="795">
        <v>0.7208333333333333</v>
      </c>
      <c r="AQ31" s="797"/>
    </row>
    <row r="32" spans="1:43" ht="14.25">
      <c r="A32" s="1128"/>
      <c r="B32" s="780">
        <v>3</v>
      </c>
      <c r="C32" s="781" t="s">
        <v>14</v>
      </c>
      <c r="D32" s="782" t="s">
        <v>174</v>
      </c>
      <c r="E32" s="12">
        <v>1981</v>
      </c>
      <c r="F32" s="13">
        <v>34</v>
      </c>
      <c r="G32" s="815" t="s">
        <v>17</v>
      </c>
      <c r="H32" s="783"/>
      <c r="I32" s="826">
        <v>12</v>
      </c>
      <c r="J32" s="785">
        <v>0.78125</v>
      </c>
      <c r="K32" s="786">
        <v>58</v>
      </c>
      <c r="L32" s="787">
        <v>8</v>
      </c>
      <c r="M32" s="788">
        <v>58</v>
      </c>
      <c r="N32" s="792">
        <v>5</v>
      </c>
      <c r="O32" s="792">
        <v>7</v>
      </c>
      <c r="P32" s="792">
        <v>6</v>
      </c>
      <c r="Q32" s="790"/>
      <c r="R32" s="790"/>
      <c r="S32" s="792">
        <v>8</v>
      </c>
      <c r="T32" s="790"/>
      <c r="U32" s="790"/>
      <c r="V32" s="792">
        <v>8</v>
      </c>
      <c r="W32" s="790"/>
      <c r="X32" s="792">
        <v>8</v>
      </c>
      <c r="Y32" s="792">
        <v>8</v>
      </c>
      <c r="Z32" s="792">
        <v>8</v>
      </c>
      <c r="AA32" s="790"/>
      <c r="AB32" s="793"/>
      <c r="AC32" s="794">
        <v>0.7909722222222223</v>
      </c>
      <c r="AD32" s="857">
        <v>0.7868055555555555</v>
      </c>
      <c r="AE32" s="795">
        <v>0.78125</v>
      </c>
      <c r="AF32" s="795"/>
      <c r="AG32" s="796"/>
      <c r="AH32" s="795">
        <v>0.7972222222222222</v>
      </c>
      <c r="AI32" s="795"/>
      <c r="AJ32" s="795"/>
      <c r="AK32" s="795">
        <v>0.7986111111111112</v>
      </c>
      <c r="AL32" s="795"/>
      <c r="AM32" s="795">
        <v>0.8069444444444445</v>
      </c>
      <c r="AN32" s="796">
        <v>0.8090277777777778</v>
      </c>
      <c r="AO32" s="796">
        <v>0.7965277777777778</v>
      </c>
      <c r="AP32" s="796"/>
      <c r="AQ32" s="797"/>
    </row>
    <row r="33" spans="1:43" ht="14.25">
      <c r="A33" s="1128"/>
      <c r="B33" s="809">
        <v>4</v>
      </c>
      <c r="C33" s="781" t="s">
        <v>14</v>
      </c>
      <c r="D33" s="697" t="s">
        <v>57</v>
      </c>
      <c r="E33" s="12">
        <v>1981</v>
      </c>
      <c r="F33" s="13">
        <v>34</v>
      </c>
      <c r="G33" s="858" t="s">
        <v>58</v>
      </c>
      <c r="H33" s="783"/>
      <c r="I33" s="826">
        <v>14</v>
      </c>
      <c r="J33" s="785">
        <v>0.7909722222222223</v>
      </c>
      <c r="K33" s="786">
        <v>39</v>
      </c>
      <c r="L33" s="787">
        <v>7</v>
      </c>
      <c r="M33" s="788">
        <v>39</v>
      </c>
      <c r="N33" s="803"/>
      <c r="O33" s="792">
        <v>4</v>
      </c>
      <c r="P33" s="790"/>
      <c r="Q33" s="790"/>
      <c r="R33" s="792">
        <v>7</v>
      </c>
      <c r="S33" s="790"/>
      <c r="T33" s="792">
        <v>6</v>
      </c>
      <c r="U33" s="792">
        <v>4</v>
      </c>
      <c r="V33" s="790"/>
      <c r="W33" s="792">
        <v>6</v>
      </c>
      <c r="X33" s="790"/>
      <c r="Y33" s="790"/>
      <c r="Z33" s="792">
        <v>7</v>
      </c>
      <c r="AA33" s="792">
        <v>5</v>
      </c>
      <c r="AB33" s="793"/>
      <c r="AC33" s="859"/>
      <c r="AD33" s="795">
        <v>0.8520833333333333</v>
      </c>
      <c r="AE33" s="796"/>
      <c r="AF33" s="795"/>
      <c r="AG33" s="795">
        <v>0.8381944444444445</v>
      </c>
      <c r="AH33" s="795"/>
      <c r="AI33" s="795">
        <v>0.8430555555555556</v>
      </c>
      <c r="AJ33" s="796">
        <v>0.8270833333333334</v>
      </c>
      <c r="AK33" s="796"/>
      <c r="AL33" s="795">
        <v>0.8430555555555556</v>
      </c>
      <c r="AM33" s="795"/>
      <c r="AN33" s="796"/>
      <c r="AO33" s="795">
        <v>0.7999999999999999</v>
      </c>
      <c r="AP33" s="796">
        <v>0.7909722222222223</v>
      </c>
      <c r="AQ33" s="860"/>
    </row>
    <row r="34" spans="1:43" ht="14.25">
      <c r="A34" s="1128"/>
      <c r="B34" s="809">
        <v>5</v>
      </c>
      <c r="C34" s="781" t="s">
        <v>14</v>
      </c>
      <c r="D34" s="697" t="s">
        <v>177</v>
      </c>
      <c r="E34" s="12">
        <v>1977</v>
      </c>
      <c r="F34" s="13">
        <v>38</v>
      </c>
      <c r="G34" s="858" t="s">
        <v>58</v>
      </c>
      <c r="H34" s="783"/>
      <c r="I34" s="826">
        <v>17</v>
      </c>
      <c r="J34" s="785">
        <v>0.8173611111111111</v>
      </c>
      <c r="K34" s="786">
        <v>38</v>
      </c>
      <c r="L34" s="787">
        <v>8</v>
      </c>
      <c r="M34" s="788">
        <v>38</v>
      </c>
      <c r="N34" s="803"/>
      <c r="O34" s="792">
        <v>1</v>
      </c>
      <c r="P34" s="792">
        <v>4</v>
      </c>
      <c r="Q34" s="792">
        <v>6</v>
      </c>
      <c r="R34" s="792">
        <v>6</v>
      </c>
      <c r="S34" s="790"/>
      <c r="T34" s="790"/>
      <c r="U34" s="790"/>
      <c r="V34" s="790"/>
      <c r="W34" s="792">
        <v>5</v>
      </c>
      <c r="X34" s="792">
        <v>6</v>
      </c>
      <c r="Y34" s="792">
        <v>6</v>
      </c>
      <c r="Z34" s="790"/>
      <c r="AA34" s="792">
        <v>4</v>
      </c>
      <c r="AB34" s="793"/>
      <c r="AC34" s="859"/>
      <c r="AD34" s="795">
        <v>0.9576388888888889</v>
      </c>
      <c r="AE34" s="795">
        <v>0.8958333333333334</v>
      </c>
      <c r="AF34" s="796">
        <v>0.8597222222222222</v>
      </c>
      <c r="AG34" s="796">
        <v>0.8465277777777778</v>
      </c>
      <c r="AH34" s="796"/>
      <c r="AI34" s="795"/>
      <c r="AJ34" s="795"/>
      <c r="AK34" s="796"/>
      <c r="AL34" s="796">
        <v>0.8694444444444445</v>
      </c>
      <c r="AM34" s="796">
        <v>0.8256944444444444</v>
      </c>
      <c r="AN34" s="795">
        <v>0.8173611111111111</v>
      </c>
      <c r="AO34" s="795"/>
      <c r="AP34" s="796">
        <v>0.8250000000000001</v>
      </c>
      <c r="AQ34" s="797"/>
    </row>
    <row r="35" spans="1:43" ht="14.25">
      <c r="A35" s="1128"/>
      <c r="B35" s="809">
        <v>6</v>
      </c>
      <c r="C35" s="781" t="s">
        <v>14</v>
      </c>
      <c r="D35" s="697" t="s">
        <v>40</v>
      </c>
      <c r="E35" s="12">
        <v>1982</v>
      </c>
      <c r="F35" s="13">
        <v>33</v>
      </c>
      <c r="G35" s="73" t="s">
        <v>41</v>
      </c>
      <c r="H35" s="861" t="s">
        <v>150</v>
      </c>
      <c r="I35" s="826">
        <v>11</v>
      </c>
      <c r="J35" s="785">
        <v>0.7791666666666667</v>
      </c>
      <c r="K35" s="786">
        <v>32</v>
      </c>
      <c r="L35" s="787">
        <v>5</v>
      </c>
      <c r="M35" s="788">
        <v>32</v>
      </c>
      <c r="N35" s="792">
        <v>4</v>
      </c>
      <c r="O35" s="790"/>
      <c r="P35" s="792">
        <v>7</v>
      </c>
      <c r="Q35" s="792">
        <v>7</v>
      </c>
      <c r="R35" s="790"/>
      <c r="S35" s="792">
        <v>7</v>
      </c>
      <c r="T35" s="792">
        <v>7</v>
      </c>
      <c r="U35" s="790"/>
      <c r="V35" s="790"/>
      <c r="W35" s="790"/>
      <c r="X35" s="790"/>
      <c r="Y35" s="790"/>
      <c r="Z35" s="790"/>
      <c r="AA35" s="790"/>
      <c r="AB35" s="793"/>
      <c r="AC35" s="794">
        <v>0.7979166666666666</v>
      </c>
      <c r="AD35" s="857"/>
      <c r="AE35" s="795">
        <v>0.7791666666666667</v>
      </c>
      <c r="AF35" s="796">
        <v>0.8083333333333332</v>
      </c>
      <c r="AG35" s="796"/>
      <c r="AH35" s="796">
        <v>0.8243055555555556</v>
      </c>
      <c r="AI35" s="796">
        <v>0.7861111111111111</v>
      </c>
      <c r="AJ35" s="795"/>
      <c r="AK35" s="795"/>
      <c r="AL35" s="795"/>
      <c r="AM35" s="795"/>
      <c r="AN35" s="796"/>
      <c r="AO35" s="795"/>
      <c r="AP35" s="796"/>
      <c r="AQ35" s="860"/>
    </row>
    <row r="36" spans="1:43" ht="14.25">
      <c r="A36" s="1128"/>
      <c r="B36" s="809">
        <v>7</v>
      </c>
      <c r="C36" s="781" t="s">
        <v>14</v>
      </c>
      <c r="D36" s="700" t="s">
        <v>175</v>
      </c>
      <c r="E36" s="28">
        <v>1982</v>
      </c>
      <c r="F36" s="13">
        <v>33</v>
      </c>
      <c r="G36" s="31" t="s">
        <v>32</v>
      </c>
      <c r="H36" s="783"/>
      <c r="I36" s="826">
        <v>10</v>
      </c>
      <c r="J36" s="785">
        <v>0.7604166666666666</v>
      </c>
      <c r="K36" s="786">
        <v>27</v>
      </c>
      <c r="L36" s="787">
        <v>5</v>
      </c>
      <c r="M36" s="788">
        <v>27</v>
      </c>
      <c r="N36" s="792">
        <v>6</v>
      </c>
      <c r="O36" s="790"/>
      <c r="P36" s="790"/>
      <c r="Q36" s="792">
        <v>8</v>
      </c>
      <c r="R36" s="792">
        <v>8</v>
      </c>
      <c r="S36" s="790"/>
      <c r="T36" s="790"/>
      <c r="U36" s="792">
        <v>5</v>
      </c>
      <c r="V36" s="862">
        <v>0</v>
      </c>
      <c r="W36" s="790"/>
      <c r="X36" s="790"/>
      <c r="Y36" s="790"/>
      <c r="Z36" s="790"/>
      <c r="AA36" s="790"/>
      <c r="AB36" s="793"/>
      <c r="AC36" s="863">
        <v>0.7604166666666666</v>
      </c>
      <c r="AD36" s="795"/>
      <c r="AE36" s="795"/>
      <c r="AF36" s="796">
        <v>0.779861111111111</v>
      </c>
      <c r="AG36" s="796">
        <v>0.7756944444444445</v>
      </c>
      <c r="AH36" s="795"/>
      <c r="AI36" s="796"/>
      <c r="AJ36" s="795">
        <v>0.7777777777777778</v>
      </c>
      <c r="AK36" s="796" t="s">
        <v>278</v>
      </c>
      <c r="AL36" s="795"/>
      <c r="AM36" s="795"/>
      <c r="AN36" s="796"/>
      <c r="AO36" s="795"/>
      <c r="AP36" s="796"/>
      <c r="AQ36" s="860"/>
    </row>
    <row r="37" spans="1:43" ht="14.25">
      <c r="A37" s="1128"/>
      <c r="B37" s="809">
        <v>8</v>
      </c>
      <c r="C37" s="781" t="s">
        <v>14</v>
      </c>
      <c r="D37" s="700" t="s">
        <v>176</v>
      </c>
      <c r="E37" s="28">
        <v>1979</v>
      </c>
      <c r="F37" s="13">
        <v>36</v>
      </c>
      <c r="G37" s="73" t="s">
        <v>26</v>
      </c>
      <c r="H37" s="855"/>
      <c r="I37" s="826">
        <v>18</v>
      </c>
      <c r="J37" s="785">
        <v>0.8534722222222223</v>
      </c>
      <c r="K37" s="786">
        <v>25</v>
      </c>
      <c r="L37" s="787">
        <v>6</v>
      </c>
      <c r="M37" s="788">
        <v>25</v>
      </c>
      <c r="N37" s="792">
        <v>2</v>
      </c>
      <c r="O37" s="792">
        <v>3</v>
      </c>
      <c r="P37" s="790"/>
      <c r="Q37" s="792">
        <v>5</v>
      </c>
      <c r="R37" s="792">
        <v>5</v>
      </c>
      <c r="S37" s="804">
        <v>6</v>
      </c>
      <c r="T37" s="790"/>
      <c r="U37" s="790"/>
      <c r="V37" s="790"/>
      <c r="W37" s="790"/>
      <c r="X37" s="790"/>
      <c r="Y37" s="790"/>
      <c r="Z37" s="792">
        <v>4</v>
      </c>
      <c r="AA37" s="791"/>
      <c r="AB37" s="793"/>
      <c r="AC37" s="794">
        <v>0.8694444444444445</v>
      </c>
      <c r="AD37" s="794">
        <v>0.8534722222222223</v>
      </c>
      <c r="AE37" s="795"/>
      <c r="AF37" s="795">
        <v>0.8729166666666667</v>
      </c>
      <c r="AG37" s="796">
        <v>0.8569444444444444</v>
      </c>
      <c r="AH37" s="796">
        <v>0.8951388888888889</v>
      </c>
      <c r="AI37" s="796"/>
      <c r="AJ37" s="796"/>
      <c r="AK37" s="796"/>
      <c r="AL37" s="796"/>
      <c r="AM37" s="796"/>
      <c r="AN37" s="795"/>
      <c r="AO37" s="795">
        <v>0.9027777777777778</v>
      </c>
      <c r="AP37" s="796"/>
      <c r="AQ37" s="860"/>
    </row>
    <row r="38" spans="1:43" ht="14.25">
      <c r="A38" s="1128"/>
      <c r="B38" s="809">
        <v>9</v>
      </c>
      <c r="C38" s="781" t="s">
        <v>14</v>
      </c>
      <c r="D38" s="700" t="s">
        <v>75</v>
      </c>
      <c r="E38" s="28">
        <v>1984</v>
      </c>
      <c r="F38" s="13">
        <v>31</v>
      </c>
      <c r="G38" s="858" t="s">
        <v>32</v>
      </c>
      <c r="H38" s="855"/>
      <c r="I38" s="826">
        <v>27</v>
      </c>
      <c r="J38" s="817" t="s">
        <v>541</v>
      </c>
      <c r="K38" s="786">
        <v>25</v>
      </c>
      <c r="L38" s="787">
        <v>7</v>
      </c>
      <c r="M38" s="788">
        <v>25</v>
      </c>
      <c r="N38" s="803"/>
      <c r="O38" s="790"/>
      <c r="P38" s="790"/>
      <c r="Q38" s="790"/>
      <c r="R38" s="792">
        <v>3</v>
      </c>
      <c r="S38" s="804">
        <v>5</v>
      </c>
      <c r="T38" s="804">
        <v>5</v>
      </c>
      <c r="U38" s="792">
        <v>1</v>
      </c>
      <c r="V38" s="792">
        <v>6</v>
      </c>
      <c r="W38" s="790"/>
      <c r="X38" s="804">
        <v>3</v>
      </c>
      <c r="Y38" s="792">
        <v>2</v>
      </c>
      <c r="Z38" s="790"/>
      <c r="AA38" s="791"/>
      <c r="AB38" s="793"/>
      <c r="AC38" s="864"/>
      <c r="AD38" s="865"/>
      <c r="AE38" s="795"/>
      <c r="AF38" s="795"/>
      <c r="AG38" s="807" t="s">
        <v>180</v>
      </c>
      <c r="AH38" s="807" t="s">
        <v>181</v>
      </c>
      <c r="AI38" s="807" t="s">
        <v>76</v>
      </c>
      <c r="AJ38" s="807" t="s">
        <v>523</v>
      </c>
      <c r="AK38" s="807" t="s">
        <v>541</v>
      </c>
      <c r="AL38" s="796"/>
      <c r="AM38" s="807" t="s">
        <v>586</v>
      </c>
      <c r="AN38" s="807" t="s">
        <v>444</v>
      </c>
      <c r="AO38" s="796"/>
      <c r="AP38" s="866"/>
      <c r="AQ38" s="860"/>
    </row>
    <row r="39" spans="1:43" ht="14.25">
      <c r="A39" s="1128"/>
      <c r="B39" s="809">
        <v>10</v>
      </c>
      <c r="C39" s="781" t="s">
        <v>14</v>
      </c>
      <c r="D39" s="697" t="s">
        <v>182</v>
      </c>
      <c r="E39" s="12">
        <v>1980</v>
      </c>
      <c r="F39" s="13">
        <v>35</v>
      </c>
      <c r="G39" s="14" t="s">
        <v>32</v>
      </c>
      <c r="H39" s="783"/>
      <c r="I39" s="826">
        <v>13</v>
      </c>
      <c r="J39" s="785">
        <v>0.7861111111111111</v>
      </c>
      <c r="K39" s="786">
        <v>24</v>
      </c>
      <c r="L39" s="787">
        <v>4</v>
      </c>
      <c r="M39" s="788">
        <v>24</v>
      </c>
      <c r="N39" s="803"/>
      <c r="O39" s="792">
        <v>6</v>
      </c>
      <c r="P39" s="792">
        <v>5</v>
      </c>
      <c r="Q39" s="790"/>
      <c r="R39" s="790"/>
      <c r="S39" s="791"/>
      <c r="T39" s="791"/>
      <c r="U39" s="790"/>
      <c r="V39" s="791"/>
      <c r="W39" s="790"/>
      <c r="X39" s="804">
        <v>7</v>
      </c>
      <c r="Y39" s="791"/>
      <c r="Z39" s="790"/>
      <c r="AA39" s="804">
        <v>6</v>
      </c>
      <c r="AB39" s="793"/>
      <c r="AC39" s="859"/>
      <c r="AD39" s="865">
        <v>0.8055555555555555</v>
      </c>
      <c r="AE39" s="796">
        <v>0.8402777777777778</v>
      </c>
      <c r="AF39" s="796"/>
      <c r="AG39" s="796"/>
      <c r="AH39" s="806"/>
      <c r="AI39" s="806"/>
      <c r="AJ39" s="806"/>
      <c r="AK39" s="796"/>
      <c r="AL39" s="796"/>
      <c r="AM39" s="796">
        <v>0.8125</v>
      </c>
      <c r="AN39" s="796"/>
      <c r="AO39" s="796"/>
      <c r="AP39" s="796">
        <v>0.7861111111111111</v>
      </c>
      <c r="AQ39" s="860"/>
    </row>
    <row r="40" spans="1:43" ht="14.25">
      <c r="A40" s="1128"/>
      <c r="B40" s="809">
        <v>11</v>
      </c>
      <c r="C40" s="781" t="s">
        <v>14</v>
      </c>
      <c r="D40" s="700" t="s">
        <v>194</v>
      </c>
      <c r="E40" s="28">
        <v>1976</v>
      </c>
      <c r="F40" s="13">
        <v>39</v>
      </c>
      <c r="G40" s="815" t="s">
        <v>17</v>
      </c>
      <c r="H40" s="783"/>
      <c r="I40" s="826">
        <v>15</v>
      </c>
      <c r="J40" s="785">
        <v>0.8104166666666667</v>
      </c>
      <c r="K40" s="786">
        <v>23</v>
      </c>
      <c r="L40" s="787">
        <v>4</v>
      </c>
      <c r="M40" s="788">
        <v>23</v>
      </c>
      <c r="N40" s="792">
        <v>3</v>
      </c>
      <c r="O40" s="790"/>
      <c r="P40" s="790"/>
      <c r="Q40" s="790"/>
      <c r="R40" s="790"/>
      <c r="S40" s="791"/>
      <c r="T40" s="791"/>
      <c r="U40" s="791"/>
      <c r="V40" s="791"/>
      <c r="W40" s="804">
        <v>7</v>
      </c>
      <c r="X40" s="791"/>
      <c r="Y40" s="804">
        <v>7</v>
      </c>
      <c r="Z40" s="804">
        <v>6</v>
      </c>
      <c r="AA40" s="791"/>
      <c r="AB40" s="793"/>
      <c r="AC40" s="794">
        <v>0.8104166666666667</v>
      </c>
      <c r="AD40" s="865"/>
      <c r="AE40" s="795"/>
      <c r="AF40" s="795"/>
      <c r="AG40" s="795"/>
      <c r="AH40" s="806"/>
      <c r="AI40" s="796"/>
      <c r="AJ40" s="796"/>
      <c r="AK40" s="796"/>
      <c r="AL40" s="796">
        <v>0.8291666666666666</v>
      </c>
      <c r="AM40" s="796"/>
      <c r="AN40" s="795">
        <v>0.8152777777777778</v>
      </c>
      <c r="AO40" s="796">
        <v>0.8833333333333333</v>
      </c>
      <c r="AP40" s="796"/>
      <c r="AQ40" s="797"/>
    </row>
    <row r="41" spans="1:43" ht="14.25">
      <c r="A41" s="1128"/>
      <c r="B41" s="809">
        <v>12</v>
      </c>
      <c r="C41" s="781" t="s">
        <v>14</v>
      </c>
      <c r="D41" s="700" t="s">
        <v>178</v>
      </c>
      <c r="E41" s="28">
        <v>1976</v>
      </c>
      <c r="F41" s="13">
        <v>39</v>
      </c>
      <c r="G41" s="73" t="s">
        <v>179</v>
      </c>
      <c r="H41" s="855"/>
      <c r="I41" s="826">
        <v>7</v>
      </c>
      <c r="J41" s="785">
        <v>0.7340277777777778</v>
      </c>
      <c r="K41" s="786">
        <v>22</v>
      </c>
      <c r="L41" s="787">
        <v>3</v>
      </c>
      <c r="M41" s="788">
        <v>22</v>
      </c>
      <c r="N41" s="792">
        <v>7</v>
      </c>
      <c r="O41" s="790"/>
      <c r="P41" s="792">
        <v>8</v>
      </c>
      <c r="Q41" s="790"/>
      <c r="R41" s="791"/>
      <c r="S41" s="791"/>
      <c r="T41" s="791"/>
      <c r="U41" s="804">
        <v>7</v>
      </c>
      <c r="V41" s="791"/>
      <c r="W41" s="791"/>
      <c r="X41" s="791"/>
      <c r="Y41" s="791"/>
      <c r="Z41" s="791"/>
      <c r="AA41" s="791"/>
      <c r="AB41" s="793"/>
      <c r="AC41" s="794">
        <v>0.7534722222222222</v>
      </c>
      <c r="AD41" s="865"/>
      <c r="AE41" s="795">
        <v>0.7472222222222222</v>
      </c>
      <c r="AF41" s="795"/>
      <c r="AG41" s="796"/>
      <c r="AH41" s="806"/>
      <c r="AI41" s="795"/>
      <c r="AJ41" s="796">
        <v>0.7340277777777778</v>
      </c>
      <c r="AK41" s="796"/>
      <c r="AL41" s="795"/>
      <c r="AM41" s="795"/>
      <c r="AN41" s="796"/>
      <c r="AO41" s="795"/>
      <c r="AP41" s="867"/>
      <c r="AQ41" s="797"/>
    </row>
    <row r="42" spans="1:43" ht="14.25">
      <c r="A42" s="1128"/>
      <c r="B42" s="809">
        <v>13</v>
      </c>
      <c r="C42" s="781" t="s">
        <v>14</v>
      </c>
      <c r="D42" s="697" t="s">
        <v>188</v>
      </c>
      <c r="E42" s="12">
        <v>1985</v>
      </c>
      <c r="F42" s="13">
        <v>30</v>
      </c>
      <c r="G42" s="14" t="s">
        <v>32</v>
      </c>
      <c r="H42" s="783"/>
      <c r="I42" s="826">
        <v>25</v>
      </c>
      <c r="J42" s="785">
        <v>0.9805555555555556</v>
      </c>
      <c r="K42" s="786">
        <v>19</v>
      </c>
      <c r="L42" s="787">
        <v>7</v>
      </c>
      <c r="M42" s="788">
        <v>19</v>
      </c>
      <c r="N42" s="792">
        <v>1</v>
      </c>
      <c r="O42" s="791"/>
      <c r="P42" s="804">
        <v>3</v>
      </c>
      <c r="Q42" s="792">
        <v>1</v>
      </c>
      <c r="R42" s="791"/>
      <c r="S42" s="791"/>
      <c r="T42" s="791"/>
      <c r="U42" s="804">
        <v>2</v>
      </c>
      <c r="V42" s="804">
        <v>7</v>
      </c>
      <c r="W42" s="791"/>
      <c r="X42" s="791"/>
      <c r="Y42" s="804">
        <v>3</v>
      </c>
      <c r="Z42" s="804">
        <v>2</v>
      </c>
      <c r="AA42" s="791"/>
      <c r="AB42" s="793"/>
      <c r="AC42" s="859" t="s">
        <v>190</v>
      </c>
      <c r="AD42" s="865"/>
      <c r="AE42" s="807" t="s">
        <v>191</v>
      </c>
      <c r="AF42" s="807" t="s">
        <v>189</v>
      </c>
      <c r="AG42" s="795"/>
      <c r="AH42" s="806"/>
      <c r="AI42" s="796"/>
      <c r="AJ42" s="796">
        <v>0.9909722222222223</v>
      </c>
      <c r="AK42" s="796">
        <v>0.9805555555555556</v>
      </c>
      <c r="AL42" s="796"/>
      <c r="AM42" s="796"/>
      <c r="AN42" s="807" t="s">
        <v>181</v>
      </c>
      <c r="AO42" s="795">
        <v>0.9958333333333332</v>
      </c>
      <c r="AP42" s="796"/>
      <c r="AQ42" s="860"/>
    </row>
    <row r="43" spans="1:43" ht="14.25">
      <c r="A43" s="1128"/>
      <c r="B43" s="809">
        <v>14</v>
      </c>
      <c r="C43" s="781" t="s">
        <v>14</v>
      </c>
      <c r="D43" s="700" t="s">
        <v>186</v>
      </c>
      <c r="E43" s="28">
        <v>1977</v>
      </c>
      <c r="F43" s="13">
        <v>38</v>
      </c>
      <c r="G43" s="31" t="s">
        <v>187</v>
      </c>
      <c r="H43" s="855"/>
      <c r="I43" s="826">
        <v>24</v>
      </c>
      <c r="J43" s="785">
        <v>0.9541666666666666</v>
      </c>
      <c r="K43" s="786">
        <v>17</v>
      </c>
      <c r="L43" s="787">
        <v>5</v>
      </c>
      <c r="M43" s="788">
        <v>17</v>
      </c>
      <c r="N43" s="792">
        <v>1</v>
      </c>
      <c r="O43" s="790"/>
      <c r="P43" s="790"/>
      <c r="Q43" s="790"/>
      <c r="R43" s="792">
        <v>4</v>
      </c>
      <c r="S43" s="790"/>
      <c r="T43" s="790"/>
      <c r="U43" s="790"/>
      <c r="V43" s="790"/>
      <c r="W43" s="790"/>
      <c r="X43" s="792">
        <v>5</v>
      </c>
      <c r="Y43" s="804">
        <v>4</v>
      </c>
      <c r="Z43" s="804">
        <v>3</v>
      </c>
      <c r="AA43" s="791"/>
      <c r="AB43" s="793"/>
      <c r="AC43" s="794">
        <v>0.9861111111111112</v>
      </c>
      <c r="AD43" s="794"/>
      <c r="AE43" s="795"/>
      <c r="AF43" s="795"/>
      <c r="AG43" s="795">
        <v>0.9833333333333334</v>
      </c>
      <c r="AH43" s="806"/>
      <c r="AI43" s="796"/>
      <c r="AJ43" s="796"/>
      <c r="AK43" s="796"/>
      <c r="AL43" s="796"/>
      <c r="AM43" s="796">
        <v>0.9638888888888889</v>
      </c>
      <c r="AN43" s="795">
        <v>0.9541666666666666</v>
      </c>
      <c r="AO43" s="795">
        <v>0.9562499999999999</v>
      </c>
      <c r="AP43" s="796"/>
      <c r="AQ43" s="860"/>
    </row>
    <row r="44" spans="1:43" ht="14.25">
      <c r="A44" s="1128"/>
      <c r="B44" s="809">
        <v>15</v>
      </c>
      <c r="C44" s="781" t="s">
        <v>14</v>
      </c>
      <c r="D44" s="700" t="s">
        <v>30</v>
      </c>
      <c r="E44" s="28">
        <v>1977</v>
      </c>
      <c r="F44" s="13">
        <v>38</v>
      </c>
      <c r="G44" s="868" t="s">
        <v>24</v>
      </c>
      <c r="H44" s="855"/>
      <c r="I44" s="826">
        <v>5</v>
      </c>
      <c r="J44" s="785">
        <v>0.7277777777777777</v>
      </c>
      <c r="K44" s="786">
        <v>16</v>
      </c>
      <c r="L44" s="787">
        <v>2</v>
      </c>
      <c r="M44" s="788">
        <v>16</v>
      </c>
      <c r="N44" s="803"/>
      <c r="O44" s="791"/>
      <c r="P44" s="791"/>
      <c r="Q44" s="790"/>
      <c r="R44" s="791"/>
      <c r="S44" s="791"/>
      <c r="T44" s="804">
        <v>8</v>
      </c>
      <c r="U44" s="804">
        <v>8</v>
      </c>
      <c r="V44" s="791"/>
      <c r="W44" s="791"/>
      <c r="X44" s="791"/>
      <c r="Y44" s="791"/>
      <c r="Z44" s="791"/>
      <c r="AA44" s="791"/>
      <c r="AB44" s="793"/>
      <c r="AC44" s="864"/>
      <c r="AD44" s="865"/>
      <c r="AE44" s="795"/>
      <c r="AF44" s="795"/>
      <c r="AG44" s="795"/>
      <c r="AH44" s="806"/>
      <c r="AI44" s="796">
        <v>0.7277777777777777</v>
      </c>
      <c r="AJ44" s="796">
        <v>0.7312500000000001</v>
      </c>
      <c r="AK44" s="796"/>
      <c r="AL44" s="806"/>
      <c r="AM44" s="796"/>
      <c r="AN44" s="796"/>
      <c r="AO44" s="795"/>
      <c r="AP44" s="796"/>
      <c r="AQ44" s="860"/>
    </row>
    <row r="45" spans="1:43" ht="14.25">
      <c r="A45" s="1128"/>
      <c r="B45" s="809">
        <v>16</v>
      </c>
      <c r="C45" s="781" t="s">
        <v>14</v>
      </c>
      <c r="D45" s="697" t="s">
        <v>184</v>
      </c>
      <c r="E45" s="76">
        <v>1983</v>
      </c>
      <c r="F45" s="13">
        <v>32</v>
      </c>
      <c r="G45" s="815" t="s">
        <v>17</v>
      </c>
      <c r="H45" s="783"/>
      <c r="I45" s="826">
        <v>9</v>
      </c>
      <c r="J45" s="785">
        <v>0.7534722222222222</v>
      </c>
      <c r="K45" s="786">
        <v>14</v>
      </c>
      <c r="L45" s="787">
        <v>2</v>
      </c>
      <c r="M45" s="788">
        <v>14</v>
      </c>
      <c r="N45" s="803"/>
      <c r="O45" s="804">
        <v>8</v>
      </c>
      <c r="P45" s="791"/>
      <c r="Q45" s="790"/>
      <c r="R45" s="791"/>
      <c r="S45" s="791"/>
      <c r="T45" s="791"/>
      <c r="U45" s="804">
        <v>6</v>
      </c>
      <c r="V45" s="791"/>
      <c r="W45" s="791"/>
      <c r="X45" s="791"/>
      <c r="Y45" s="791"/>
      <c r="Z45" s="791"/>
      <c r="AA45" s="791"/>
      <c r="AB45" s="793"/>
      <c r="AC45" s="859"/>
      <c r="AD45" s="865">
        <v>0.7652777777777778</v>
      </c>
      <c r="AE45" s="795"/>
      <c r="AF45" s="796"/>
      <c r="AG45" s="795"/>
      <c r="AH45" s="806"/>
      <c r="AI45" s="795"/>
      <c r="AJ45" s="796">
        <v>0.7534722222222222</v>
      </c>
      <c r="AK45" s="796"/>
      <c r="AL45" s="796"/>
      <c r="AM45" s="795"/>
      <c r="AN45" s="795"/>
      <c r="AO45" s="795"/>
      <c r="AP45" s="796"/>
      <c r="AQ45" s="860"/>
    </row>
    <row r="46" spans="1:43" ht="14.25">
      <c r="A46" s="1128"/>
      <c r="B46" s="809">
        <v>17</v>
      </c>
      <c r="C46" s="781" t="s">
        <v>14</v>
      </c>
      <c r="D46" s="700" t="s">
        <v>193</v>
      </c>
      <c r="E46" s="28">
        <v>1979</v>
      </c>
      <c r="F46" s="13">
        <v>36</v>
      </c>
      <c r="G46" s="73" t="s">
        <v>32</v>
      </c>
      <c r="H46" s="783"/>
      <c r="I46" s="826">
        <v>19</v>
      </c>
      <c r="J46" s="785">
        <v>0.8854166666666666</v>
      </c>
      <c r="K46" s="786">
        <v>12</v>
      </c>
      <c r="L46" s="787">
        <v>4</v>
      </c>
      <c r="M46" s="788">
        <v>12</v>
      </c>
      <c r="N46" s="792">
        <v>1</v>
      </c>
      <c r="O46" s="791"/>
      <c r="P46" s="791"/>
      <c r="Q46" s="792">
        <v>3</v>
      </c>
      <c r="R46" s="791"/>
      <c r="S46" s="791"/>
      <c r="T46" s="791"/>
      <c r="U46" s="804">
        <v>3</v>
      </c>
      <c r="V46" s="791"/>
      <c r="W46" s="791"/>
      <c r="X46" s="791"/>
      <c r="Y46" s="791"/>
      <c r="Z46" s="804">
        <v>5</v>
      </c>
      <c r="AA46" s="791"/>
      <c r="AB46" s="793"/>
      <c r="AC46" s="863">
        <v>0.8986111111111111</v>
      </c>
      <c r="AD46" s="794"/>
      <c r="AE46" s="795"/>
      <c r="AF46" s="795">
        <v>0.9006944444444445</v>
      </c>
      <c r="AG46" s="795"/>
      <c r="AH46" s="806"/>
      <c r="AI46" s="796"/>
      <c r="AJ46" s="796">
        <v>0.9368055555555556</v>
      </c>
      <c r="AK46" s="796"/>
      <c r="AL46" s="796"/>
      <c r="AM46" s="796"/>
      <c r="AN46" s="795"/>
      <c r="AO46" s="795">
        <v>0.8854166666666666</v>
      </c>
      <c r="AP46" s="796"/>
      <c r="AQ46" s="860"/>
    </row>
    <row r="47" spans="1:43" ht="14.25">
      <c r="A47" s="1128"/>
      <c r="B47" s="809">
        <v>18</v>
      </c>
      <c r="C47" s="781" t="s">
        <v>14</v>
      </c>
      <c r="D47" s="700" t="s">
        <v>196</v>
      </c>
      <c r="E47" s="28">
        <v>1977</v>
      </c>
      <c r="F47" s="13">
        <v>38</v>
      </c>
      <c r="G47" s="868" t="s">
        <v>32</v>
      </c>
      <c r="H47" s="855"/>
      <c r="I47" s="826">
        <v>23</v>
      </c>
      <c r="J47" s="785">
        <v>0.9249999999999999</v>
      </c>
      <c r="K47" s="786">
        <v>11</v>
      </c>
      <c r="L47" s="787">
        <v>3</v>
      </c>
      <c r="M47" s="788">
        <v>11</v>
      </c>
      <c r="N47" s="803"/>
      <c r="O47" s="791"/>
      <c r="P47" s="791"/>
      <c r="Q47" s="792">
        <v>2</v>
      </c>
      <c r="R47" s="791"/>
      <c r="S47" s="791"/>
      <c r="T47" s="791"/>
      <c r="U47" s="791"/>
      <c r="V47" s="791"/>
      <c r="W47" s="791"/>
      <c r="X47" s="804">
        <v>4</v>
      </c>
      <c r="Y47" s="804">
        <v>5</v>
      </c>
      <c r="Z47" s="791"/>
      <c r="AA47" s="791"/>
      <c r="AB47" s="793"/>
      <c r="AC47" s="864"/>
      <c r="AD47" s="865"/>
      <c r="AE47" s="795"/>
      <c r="AF47" s="795">
        <v>0.9784722222222223</v>
      </c>
      <c r="AG47" s="795"/>
      <c r="AH47" s="806"/>
      <c r="AI47" s="796"/>
      <c r="AJ47" s="796"/>
      <c r="AK47" s="796"/>
      <c r="AL47" s="796"/>
      <c r="AM47" s="796">
        <v>0.9944444444444445</v>
      </c>
      <c r="AN47" s="795">
        <v>0.9249999999999999</v>
      </c>
      <c r="AO47" s="795"/>
      <c r="AP47" s="796"/>
      <c r="AQ47" s="860"/>
    </row>
    <row r="48" spans="1:43" ht="14.25">
      <c r="A48" s="1128"/>
      <c r="B48" s="809">
        <v>19</v>
      </c>
      <c r="C48" s="781" t="s">
        <v>14</v>
      </c>
      <c r="D48" s="697" t="s">
        <v>183</v>
      </c>
      <c r="E48" s="12">
        <v>1982</v>
      </c>
      <c r="F48" s="13">
        <v>33</v>
      </c>
      <c r="G48" s="71" t="s">
        <v>157</v>
      </c>
      <c r="H48" s="783"/>
      <c r="I48" s="869">
        <v>2</v>
      </c>
      <c r="J48" s="785">
        <v>0.6631944444444444</v>
      </c>
      <c r="K48" s="786">
        <v>10</v>
      </c>
      <c r="L48" s="787">
        <v>1</v>
      </c>
      <c r="M48" s="788">
        <v>10</v>
      </c>
      <c r="N48" s="789">
        <v>10</v>
      </c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3"/>
      <c r="AC48" s="794">
        <v>0.6631944444444444</v>
      </c>
      <c r="AD48" s="794"/>
      <c r="AE48" s="796"/>
      <c r="AF48" s="796"/>
      <c r="AG48" s="807"/>
      <c r="AH48" s="796"/>
      <c r="AI48" s="796"/>
      <c r="AJ48" s="795"/>
      <c r="AK48" s="796"/>
      <c r="AL48" s="796"/>
      <c r="AM48" s="796"/>
      <c r="AN48" s="795"/>
      <c r="AO48" s="795"/>
      <c r="AP48" s="796"/>
      <c r="AQ48" s="860"/>
    </row>
    <row r="49" spans="1:43" ht="14.25">
      <c r="A49" s="1128"/>
      <c r="B49" s="809">
        <v>20</v>
      </c>
      <c r="C49" s="781" t="s">
        <v>14</v>
      </c>
      <c r="D49" s="700" t="s">
        <v>50</v>
      </c>
      <c r="E49" s="28">
        <v>1982</v>
      </c>
      <c r="F49" s="13">
        <v>33</v>
      </c>
      <c r="G49" s="868" t="s">
        <v>51</v>
      </c>
      <c r="H49" s="855"/>
      <c r="I49" s="869">
        <v>2</v>
      </c>
      <c r="J49" s="785">
        <v>0.6819444444444445</v>
      </c>
      <c r="K49" s="786">
        <v>10</v>
      </c>
      <c r="L49" s="787">
        <v>1</v>
      </c>
      <c r="M49" s="788">
        <v>10</v>
      </c>
      <c r="N49" s="803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813">
        <v>10</v>
      </c>
      <c r="AB49" s="793"/>
      <c r="AC49" s="864"/>
      <c r="AD49" s="865"/>
      <c r="AE49" s="795"/>
      <c r="AF49" s="795"/>
      <c r="AG49" s="795"/>
      <c r="AH49" s="806"/>
      <c r="AI49" s="796"/>
      <c r="AJ49" s="796"/>
      <c r="AK49" s="796"/>
      <c r="AL49" s="796"/>
      <c r="AM49" s="796"/>
      <c r="AN49" s="795"/>
      <c r="AO49" s="795"/>
      <c r="AP49" s="796">
        <v>0.6819444444444445</v>
      </c>
      <c r="AQ49" s="860"/>
    </row>
    <row r="50" spans="1:43" ht="14.25">
      <c r="A50" s="1128"/>
      <c r="B50" s="809">
        <v>21</v>
      </c>
      <c r="C50" s="781" t="s">
        <v>14</v>
      </c>
      <c r="D50" s="697" t="s">
        <v>556</v>
      </c>
      <c r="E50" s="12">
        <v>1982</v>
      </c>
      <c r="F50" s="13">
        <v>33</v>
      </c>
      <c r="G50" s="799" t="s">
        <v>32</v>
      </c>
      <c r="H50" s="783"/>
      <c r="I50" s="826">
        <v>6</v>
      </c>
      <c r="J50" s="785">
        <v>0.7319444444444444</v>
      </c>
      <c r="K50" s="786">
        <v>8</v>
      </c>
      <c r="L50" s="787">
        <v>1</v>
      </c>
      <c r="M50" s="788">
        <v>8</v>
      </c>
      <c r="N50" s="803"/>
      <c r="O50" s="870"/>
      <c r="P50" s="870"/>
      <c r="Q50" s="803"/>
      <c r="R50" s="870"/>
      <c r="S50" s="870"/>
      <c r="T50" s="870"/>
      <c r="U50" s="870"/>
      <c r="V50" s="870"/>
      <c r="W50" s="804">
        <v>8</v>
      </c>
      <c r="X50" s="870"/>
      <c r="Y50" s="791"/>
      <c r="Z50" s="791"/>
      <c r="AA50" s="791"/>
      <c r="AB50" s="793"/>
      <c r="AC50" s="859"/>
      <c r="AD50" s="865"/>
      <c r="AE50" s="795"/>
      <c r="AF50" s="796"/>
      <c r="AG50" s="795"/>
      <c r="AH50" s="806"/>
      <c r="AI50" s="795"/>
      <c r="AJ50" s="796"/>
      <c r="AK50" s="796"/>
      <c r="AL50" s="796">
        <v>0.7319444444444444</v>
      </c>
      <c r="AM50" s="796"/>
      <c r="AN50" s="795"/>
      <c r="AO50" s="795"/>
      <c r="AP50" s="796"/>
      <c r="AQ50" s="860"/>
    </row>
    <row r="51" spans="1:43" ht="14.25">
      <c r="A51" s="1128"/>
      <c r="B51" s="809">
        <v>22</v>
      </c>
      <c r="C51" s="781" t="s">
        <v>14</v>
      </c>
      <c r="D51" s="700" t="s">
        <v>644</v>
      </c>
      <c r="E51" s="28">
        <v>1978</v>
      </c>
      <c r="F51" s="13">
        <v>37</v>
      </c>
      <c r="G51" s="868" t="s">
        <v>51</v>
      </c>
      <c r="H51" s="855"/>
      <c r="I51" s="826">
        <v>8</v>
      </c>
      <c r="J51" s="785">
        <v>0.7402777777777777</v>
      </c>
      <c r="K51" s="786">
        <v>7</v>
      </c>
      <c r="L51" s="787">
        <v>1</v>
      </c>
      <c r="M51" s="788">
        <v>7</v>
      </c>
      <c r="N51" s="803"/>
      <c r="O51" s="791"/>
      <c r="P51" s="791"/>
      <c r="Q51" s="790"/>
      <c r="R51" s="791"/>
      <c r="S51" s="791"/>
      <c r="T51" s="791"/>
      <c r="U51" s="791"/>
      <c r="V51" s="791"/>
      <c r="W51" s="791"/>
      <c r="X51" s="791"/>
      <c r="Y51" s="791"/>
      <c r="Z51" s="791"/>
      <c r="AA51" s="804">
        <v>7</v>
      </c>
      <c r="AB51" s="793"/>
      <c r="AC51" s="864"/>
      <c r="AD51" s="865"/>
      <c r="AE51" s="795"/>
      <c r="AF51" s="795"/>
      <c r="AG51" s="795"/>
      <c r="AH51" s="806"/>
      <c r="AI51" s="796"/>
      <c r="AJ51" s="796"/>
      <c r="AK51" s="796"/>
      <c r="AL51" s="796"/>
      <c r="AM51" s="796"/>
      <c r="AN51" s="795"/>
      <c r="AO51" s="795"/>
      <c r="AP51" s="796">
        <v>0.7402777777777777</v>
      </c>
      <c r="AQ51" s="860"/>
    </row>
    <row r="52" spans="1:43" ht="14.25">
      <c r="A52" s="1128"/>
      <c r="B52" s="809">
        <v>23</v>
      </c>
      <c r="C52" s="781" t="s">
        <v>14</v>
      </c>
      <c r="D52" s="697" t="s">
        <v>195</v>
      </c>
      <c r="E52" s="12">
        <v>1983</v>
      </c>
      <c r="F52" s="13">
        <v>32</v>
      </c>
      <c r="G52" s="871" t="s">
        <v>29</v>
      </c>
      <c r="H52" s="783"/>
      <c r="I52" s="826">
        <v>21</v>
      </c>
      <c r="J52" s="785">
        <v>0.9208333333333334</v>
      </c>
      <c r="K52" s="786">
        <v>6</v>
      </c>
      <c r="L52" s="787">
        <v>2</v>
      </c>
      <c r="M52" s="788">
        <v>6</v>
      </c>
      <c r="N52" s="803"/>
      <c r="O52" s="804">
        <v>2</v>
      </c>
      <c r="P52" s="791"/>
      <c r="Q52" s="790"/>
      <c r="R52" s="791"/>
      <c r="S52" s="791"/>
      <c r="T52" s="791"/>
      <c r="U52" s="791"/>
      <c r="V52" s="791"/>
      <c r="W52" s="804">
        <v>4</v>
      </c>
      <c r="X52" s="791"/>
      <c r="Y52" s="791"/>
      <c r="Z52" s="791"/>
      <c r="AA52" s="791"/>
      <c r="AB52" s="793"/>
      <c r="AC52" s="859"/>
      <c r="AD52" s="865">
        <v>0.9229166666666666</v>
      </c>
      <c r="AE52" s="795"/>
      <c r="AF52" s="795"/>
      <c r="AG52" s="795"/>
      <c r="AH52" s="806"/>
      <c r="AI52" s="796"/>
      <c r="AJ52" s="796"/>
      <c r="AK52" s="796"/>
      <c r="AL52" s="796">
        <v>0.9208333333333334</v>
      </c>
      <c r="AM52" s="796"/>
      <c r="AN52" s="795"/>
      <c r="AO52" s="795"/>
      <c r="AP52" s="796"/>
      <c r="AQ52" s="860"/>
    </row>
    <row r="53" spans="1:43" ht="14.25">
      <c r="A53" s="1128"/>
      <c r="B53" s="809">
        <v>24</v>
      </c>
      <c r="C53" s="781" t="s">
        <v>14</v>
      </c>
      <c r="D53" s="697" t="s">
        <v>185</v>
      </c>
      <c r="E53" s="12">
        <v>1980</v>
      </c>
      <c r="F53" s="13">
        <v>35</v>
      </c>
      <c r="G53" s="872" t="s">
        <v>17</v>
      </c>
      <c r="H53" s="783"/>
      <c r="I53" s="826">
        <v>16</v>
      </c>
      <c r="J53" s="785">
        <v>0.8118055555555556</v>
      </c>
      <c r="K53" s="786">
        <v>5</v>
      </c>
      <c r="L53" s="787">
        <v>1</v>
      </c>
      <c r="M53" s="788">
        <v>5</v>
      </c>
      <c r="N53" s="803"/>
      <c r="O53" s="804">
        <v>5</v>
      </c>
      <c r="P53" s="791"/>
      <c r="Q53" s="790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3"/>
      <c r="AC53" s="859"/>
      <c r="AD53" s="865">
        <v>0.8118055555555556</v>
      </c>
      <c r="AE53" s="796"/>
      <c r="AF53" s="796"/>
      <c r="AG53" s="796"/>
      <c r="AH53" s="806"/>
      <c r="AI53" s="796"/>
      <c r="AJ53" s="796"/>
      <c r="AK53" s="796"/>
      <c r="AL53" s="796"/>
      <c r="AM53" s="796"/>
      <c r="AN53" s="795"/>
      <c r="AO53" s="795"/>
      <c r="AP53" s="796"/>
      <c r="AQ53" s="860"/>
    </row>
    <row r="54" spans="1:43" ht="14.25">
      <c r="A54" s="1128"/>
      <c r="B54" s="809">
        <v>25</v>
      </c>
      <c r="C54" s="781" t="s">
        <v>14</v>
      </c>
      <c r="D54" s="700" t="s">
        <v>192</v>
      </c>
      <c r="E54" s="28">
        <v>1979</v>
      </c>
      <c r="F54" s="13">
        <v>36</v>
      </c>
      <c r="G54" s="868" t="s">
        <v>32</v>
      </c>
      <c r="H54" s="855"/>
      <c r="I54" s="826">
        <v>20</v>
      </c>
      <c r="J54" s="785">
        <v>0.9006944444444445</v>
      </c>
      <c r="K54" s="786">
        <v>4</v>
      </c>
      <c r="L54" s="787">
        <v>1</v>
      </c>
      <c r="M54" s="788">
        <v>4</v>
      </c>
      <c r="N54" s="803"/>
      <c r="O54" s="791"/>
      <c r="P54" s="791"/>
      <c r="Q54" s="792">
        <v>4</v>
      </c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3"/>
      <c r="AC54" s="864"/>
      <c r="AD54" s="865"/>
      <c r="AE54" s="795"/>
      <c r="AF54" s="795">
        <v>0.9006944444444445</v>
      </c>
      <c r="AG54" s="795"/>
      <c r="AH54" s="806"/>
      <c r="AI54" s="796"/>
      <c r="AJ54" s="796"/>
      <c r="AK54" s="796"/>
      <c r="AL54" s="796"/>
      <c r="AM54" s="796"/>
      <c r="AN54" s="795"/>
      <c r="AO54" s="795"/>
      <c r="AP54" s="796"/>
      <c r="AQ54" s="860"/>
    </row>
    <row r="55" spans="1:43" ht="14.25">
      <c r="A55" s="1128"/>
      <c r="B55" s="809">
        <v>26</v>
      </c>
      <c r="C55" s="781" t="s">
        <v>14</v>
      </c>
      <c r="D55" s="700" t="s">
        <v>560</v>
      </c>
      <c r="E55" s="28">
        <v>1978</v>
      </c>
      <c r="F55" s="13">
        <v>37</v>
      </c>
      <c r="G55" s="868" t="s">
        <v>561</v>
      </c>
      <c r="H55" s="861" t="s">
        <v>603</v>
      </c>
      <c r="I55" s="826">
        <v>22</v>
      </c>
      <c r="J55" s="873">
        <v>0.9236111111111112</v>
      </c>
      <c r="K55" s="786">
        <v>3</v>
      </c>
      <c r="L55" s="787">
        <v>1</v>
      </c>
      <c r="M55" s="788">
        <v>3</v>
      </c>
      <c r="N55" s="803"/>
      <c r="O55" s="870"/>
      <c r="P55" s="870"/>
      <c r="Q55" s="870"/>
      <c r="R55" s="870"/>
      <c r="S55" s="791"/>
      <c r="T55" s="791"/>
      <c r="U55" s="791"/>
      <c r="V55" s="791"/>
      <c r="W55" s="804">
        <v>3</v>
      </c>
      <c r="X55" s="791"/>
      <c r="Y55" s="791"/>
      <c r="Z55" s="791"/>
      <c r="AA55" s="791"/>
      <c r="AB55" s="793"/>
      <c r="AC55" s="864"/>
      <c r="AD55" s="865"/>
      <c r="AE55" s="795"/>
      <c r="AF55" s="807"/>
      <c r="AG55" s="795"/>
      <c r="AH55" s="806"/>
      <c r="AI55" s="796"/>
      <c r="AJ55" s="796"/>
      <c r="AK55" s="796"/>
      <c r="AL55" s="796">
        <v>0.9236111111111112</v>
      </c>
      <c r="AM55" s="796"/>
      <c r="AN55" s="795"/>
      <c r="AO55" s="795"/>
      <c r="AP55" s="796"/>
      <c r="AQ55" s="860"/>
    </row>
    <row r="56" spans="1:43" ht="14.25" customHeight="1">
      <c r="A56" s="1128"/>
      <c r="B56" s="809">
        <v>27</v>
      </c>
      <c r="C56" s="781" t="s">
        <v>14</v>
      </c>
      <c r="D56" s="700" t="s">
        <v>197</v>
      </c>
      <c r="E56" s="28">
        <v>1979</v>
      </c>
      <c r="F56" s="13">
        <v>36</v>
      </c>
      <c r="G56" s="872" t="s">
        <v>17</v>
      </c>
      <c r="H56" s="855"/>
      <c r="I56" s="826">
        <v>28</v>
      </c>
      <c r="J56" s="874" t="s">
        <v>198</v>
      </c>
      <c r="K56" s="786">
        <v>2</v>
      </c>
      <c r="L56" s="787">
        <v>2</v>
      </c>
      <c r="M56" s="788">
        <v>2</v>
      </c>
      <c r="N56" s="792">
        <v>1</v>
      </c>
      <c r="O56" s="791"/>
      <c r="P56" s="791"/>
      <c r="Q56" s="792">
        <v>1</v>
      </c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3"/>
      <c r="AC56" s="864" t="s">
        <v>198</v>
      </c>
      <c r="AD56" s="865"/>
      <c r="AE56" s="795"/>
      <c r="AF56" s="807" t="s">
        <v>199</v>
      </c>
      <c r="AG56" s="795"/>
      <c r="AH56" s="806"/>
      <c r="AI56" s="796"/>
      <c r="AJ56" s="796"/>
      <c r="AK56" s="796"/>
      <c r="AL56" s="796"/>
      <c r="AM56" s="796"/>
      <c r="AN56" s="795"/>
      <c r="AO56" s="795"/>
      <c r="AP56" s="796"/>
      <c r="AQ56" s="860"/>
    </row>
    <row r="57" spans="1:43" ht="14.25">
      <c r="A57" s="1128"/>
      <c r="B57" s="809">
        <v>28</v>
      </c>
      <c r="C57" s="781" t="s">
        <v>14</v>
      </c>
      <c r="D57" s="700" t="s">
        <v>200</v>
      </c>
      <c r="E57" s="28">
        <v>1977</v>
      </c>
      <c r="F57" s="13">
        <v>38</v>
      </c>
      <c r="G57" s="868"/>
      <c r="H57" s="861" t="s">
        <v>159</v>
      </c>
      <c r="I57" s="826">
        <v>26</v>
      </c>
      <c r="J57" s="785">
        <v>0.9909722222222223</v>
      </c>
      <c r="K57" s="786">
        <v>1</v>
      </c>
      <c r="L57" s="787">
        <v>1</v>
      </c>
      <c r="M57" s="788">
        <v>1</v>
      </c>
      <c r="N57" s="803"/>
      <c r="O57" s="791"/>
      <c r="P57" s="791"/>
      <c r="Q57" s="792">
        <v>1</v>
      </c>
      <c r="R57" s="790"/>
      <c r="S57" s="791"/>
      <c r="T57" s="791"/>
      <c r="U57" s="791"/>
      <c r="V57" s="791"/>
      <c r="W57" s="791"/>
      <c r="X57" s="791"/>
      <c r="Y57" s="791"/>
      <c r="Z57" s="791"/>
      <c r="AA57" s="791"/>
      <c r="AB57" s="793"/>
      <c r="AC57" s="864"/>
      <c r="AD57" s="865"/>
      <c r="AE57" s="795"/>
      <c r="AF57" s="795">
        <v>0.9909722222222223</v>
      </c>
      <c r="AG57" s="795"/>
      <c r="AH57" s="806"/>
      <c r="AI57" s="796"/>
      <c r="AJ57" s="796"/>
      <c r="AK57" s="796"/>
      <c r="AL57" s="796"/>
      <c r="AM57" s="796"/>
      <c r="AN57" s="795"/>
      <c r="AO57" s="795"/>
      <c r="AP57" s="796"/>
      <c r="AQ57" s="860"/>
    </row>
    <row r="58" spans="1:43" ht="14.25">
      <c r="A58" s="1128"/>
      <c r="B58" s="809">
        <v>29</v>
      </c>
      <c r="C58" s="781" t="s">
        <v>14</v>
      </c>
      <c r="D58" s="700" t="s">
        <v>629</v>
      </c>
      <c r="E58" s="28">
        <v>1983</v>
      </c>
      <c r="F58" s="13">
        <v>32</v>
      </c>
      <c r="G58" s="868" t="s">
        <v>630</v>
      </c>
      <c r="H58" s="855" t="s">
        <v>642</v>
      </c>
      <c r="I58" s="826">
        <v>29</v>
      </c>
      <c r="J58" s="875" t="s">
        <v>631</v>
      </c>
      <c r="K58" s="786">
        <v>1</v>
      </c>
      <c r="L58" s="787">
        <v>1</v>
      </c>
      <c r="M58" s="788">
        <v>1</v>
      </c>
      <c r="N58" s="803"/>
      <c r="O58" s="791"/>
      <c r="P58" s="791"/>
      <c r="Q58" s="791"/>
      <c r="R58" s="790"/>
      <c r="S58" s="791"/>
      <c r="T58" s="791"/>
      <c r="U58" s="791"/>
      <c r="V58" s="791"/>
      <c r="W58" s="791"/>
      <c r="X58" s="791"/>
      <c r="Y58" s="791"/>
      <c r="Z58" s="804">
        <v>1</v>
      </c>
      <c r="AA58" s="791"/>
      <c r="AB58" s="793"/>
      <c r="AC58" s="864"/>
      <c r="AD58" s="865"/>
      <c r="AE58" s="795"/>
      <c r="AF58" s="795"/>
      <c r="AG58" s="795"/>
      <c r="AH58" s="806"/>
      <c r="AI58" s="796"/>
      <c r="AJ58" s="796"/>
      <c r="AK58" s="796"/>
      <c r="AL58" s="796"/>
      <c r="AM58" s="796"/>
      <c r="AN58" s="795"/>
      <c r="AO58" s="807" t="s">
        <v>631</v>
      </c>
      <c r="AP58" s="796"/>
      <c r="AQ58" s="860"/>
    </row>
    <row r="59" spans="1:43" ht="14.25">
      <c r="A59" s="1128"/>
      <c r="B59" s="809">
        <v>30</v>
      </c>
      <c r="C59" s="781" t="s">
        <v>14</v>
      </c>
      <c r="D59" s="700" t="s">
        <v>201</v>
      </c>
      <c r="E59" s="28">
        <v>1985</v>
      </c>
      <c r="F59" s="13">
        <v>30</v>
      </c>
      <c r="G59" s="868"/>
      <c r="H59" s="861" t="s">
        <v>159</v>
      </c>
      <c r="I59" s="826">
        <v>30</v>
      </c>
      <c r="J59" s="817" t="s">
        <v>202</v>
      </c>
      <c r="K59" s="786">
        <v>1</v>
      </c>
      <c r="L59" s="787">
        <v>1</v>
      </c>
      <c r="M59" s="788">
        <v>1</v>
      </c>
      <c r="N59" s="803"/>
      <c r="O59" s="791"/>
      <c r="P59" s="791"/>
      <c r="Q59" s="804">
        <v>1</v>
      </c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3"/>
      <c r="AC59" s="864"/>
      <c r="AD59" s="865"/>
      <c r="AE59" s="795"/>
      <c r="AF59" s="807" t="s">
        <v>202</v>
      </c>
      <c r="AG59" s="795"/>
      <c r="AH59" s="806"/>
      <c r="AI59" s="796"/>
      <c r="AJ59" s="796"/>
      <c r="AK59" s="796"/>
      <c r="AL59" s="796"/>
      <c r="AM59" s="796"/>
      <c r="AN59" s="795"/>
      <c r="AO59" s="795"/>
      <c r="AP59" s="796"/>
      <c r="AQ59" s="860"/>
    </row>
    <row r="60" spans="1:43" ht="14.25" customHeight="1">
      <c r="A60" s="1130"/>
      <c r="B60" s="876">
        <v>30</v>
      </c>
      <c r="C60" s="877"/>
      <c r="D60" s="878"/>
      <c r="E60" s="879"/>
      <c r="F60" s="879"/>
      <c r="G60" s="880"/>
      <c r="H60" s="881"/>
      <c r="I60" s="882"/>
      <c r="J60" s="883"/>
      <c r="K60" s="884"/>
      <c r="L60" s="885"/>
      <c r="M60" s="830">
        <v>122</v>
      </c>
      <c r="N60" s="886">
        <v>13</v>
      </c>
      <c r="O60" s="886">
        <v>10</v>
      </c>
      <c r="P60" s="886">
        <v>8</v>
      </c>
      <c r="Q60" s="886">
        <v>13</v>
      </c>
      <c r="R60" s="886">
        <v>8</v>
      </c>
      <c r="S60" s="886">
        <v>6</v>
      </c>
      <c r="T60" s="886">
        <v>6</v>
      </c>
      <c r="U60" s="886">
        <v>10</v>
      </c>
      <c r="V60" s="886">
        <v>6</v>
      </c>
      <c r="W60" s="886">
        <v>8</v>
      </c>
      <c r="X60" s="886">
        <v>8</v>
      </c>
      <c r="Y60" s="886">
        <v>9</v>
      </c>
      <c r="Z60" s="886">
        <v>10</v>
      </c>
      <c r="AA60" s="886">
        <v>7</v>
      </c>
      <c r="AB60" s="887">
        <v>0</v>
      </c>
      <c r="AC60" s="888"/>
      <c r="AD60" s="889"/>
      <c r="AE60" s="890"/>
      <c r="AF60" s="889"/>
      <c r="AG60" s="889"/>
      <c r="AH60" s="889"/>
      <c r="AI60" s="889"/>
      <c r="AJ60" s="889"/>
      <c r="AK60" s="889"/>
      <c r="AL60" s="889"/>
      <c r="AM60" s="889"/>
      <c r="AN60" s="891"/>
      <c r="AO60" s="891"/>
      <c r="AP60" s="889"/>
      <c r="AQ60" s="892"/>
    </row>
    <row r="61" spans="1:43" ht="14.25">
      <c r="A61" s="763" t="s">
        <v>113</v>
      </c>
      <c r="B61" s="764" t="s">
        <v>1</v>
      </c>
      <c r="C61" s="765" t="s">
        <v>7</v>
      </c>
      <c r="D61" s="766" t="s">
        <v>2</v>
      </c>
      <c r="E61" s="767" t="s">
        <v>3</v>
      </c>
      <c r="F61" s="767" t="s">
        <v>114</v>
      </c>
      <c r="G61" s="768" t="s">
        <v>5</v>
      </c>
      <c r="H61" s="838" t="s">
        <v>115</v>
      </c>
      <c r="I61" s="839" t="s">
        <v>133</v>
      </c>
      <c r="J61" s="840" t="s">
        <v>36</v>
      </c>
      <c r="K61" s="772" t="s">
        <v>116</v>
      </c>
      <c r="L61" s="773" t="s">
        <v>117</v>
      </c>
      <c r="M61" s="774" t="s">
        <v>9</v>
      </c>
      <c r="N61" s="775" t="s">
        <v>118</v>
      </c>
      <c r="O61" s="767" t="s">
        <v>119</v>
      </c>
      <c r="P61" s="767" t="s">
        <v>120</v>
      </c>
      <c r="Q61" s="767" t="s">
        <v>121</v>
      </c>
      <c r="R61" s="767" t="s">
        <v>122</v>
      </c>
      <c r="S61" s="767" t="s">
        <v>123</v>
      </c>
      <c r="T61" s="767" t="s">
        <v>124</v>
      </c>
      <c r="U61" s="767" t="s">
        <v>125</v>
      </c>
      <c r="V61" s="767" t="s">
        <v>126</v>
      </c>
      <c r="W61" s="767" t="s">
        <v>127</v>
      </c>
      <c r="X61" s="767" t="s">
        <v>128</v>
      </c>
      <c r="Y61" s="767" t="s">
        <v>129</v>
      </c>
      <c r="Z61" s="767" t="s">
        <v>130</v>
      </c>
      <c r="AA61" s="767" t="s">
        <v>131</v>
      </c>
      <c r="AB61" s="776" t="s">
        <v>132</v>
      </c>
      <c r="AC61" s="777" t="s">
        <v>134</v>
      </c>
      <c r="AD61" s="778" t="s">
        <v>135</v>
      </c>
      <c r="AE61" s="778" t="s">
        <v>136</v>
      </c>
      <c r="AF61" s="778" t="s">
        <v>137</v>
      </c>
      <c r="AG61" s="778" t="s">
        <v>138</v>
      </c>
      <c r="AH61" s="778" t="s">
        <v>139</v>
      </c>
      <c r="AI61" s="778" t="s">
        <v>140</v>
      </c>
      <c r="AJ61" s="778" t="s">
        <v>141</v>
      </c>
      <c r="AK61" s="778" t="s">
        <v>142</v>
      </c>
      <c r="AL61" s="778" t="s">
        <v>143</v>
      </c>
      <c r="AM61" s="778" t="s">
        <v>144</v>
      </c>
      <c r="AN61" s="778" t="s">
        <v>145</v>
      </c>
      <c r="AO61" s="778" t="s">
        <v>146</v>
      </c>
      <c r="AP61" s="778" t="s">
        <v>147</v>
      </c>
      <c r="AQ61" s="779" t="s">
        <v>148</v>
      </c>
    </row>
    <row r="62" spans="1:43" ht="14.25">
      <c r="A62" s="1127" t="s">
        <v>203</v>
      </c>
      <c r="B62" s="841">
        <v>1</v>
      </c>
      <c r="C62" s="842" t="s">
        <v>18</v>
      </c>
      <c r="D62" s="893" t="s">
        <v>22</v>
      </c>
      <c r="E62" s="79">
        <v>1972</v>
      </c>
      <c r="F62" s="79">
        <v>43</v>
      </c>
      <c r="G62" s="872" t="s">
        <v>17</v>
      </c>
      <c r="H62" s="894"/>
      <c r="I62" s="895">
        <v>5</v>
      </c>
      <c r="J62" s="846">
        <v>0.6965277777777777</v>
      </c>
      <c r="K62" s="847">
        <v>94</v>
      </c>
      <c r="L62" s="848">
        <v>14</v>
      </c>
      <c r="M62" s="849">
        <v>115</v>
      </c>
      <c r="N62" s="850">
        <v>7</v>
      </c>
      <c r="O62" s="850">
        <v>9</v>
      </c>
      <c r="P62" s="850">
        <v>8</v>
      </c>
      <c r="Q62" s="850">
        <v>9</v>
      </c>
      <c r="R62" s="792">
        <v>5</v>
      </c>
      <c r="S62" s="792">
        <v>1</v>
      </c>
      <c r="T62" s="804">
        <v>9</v>
      </c>
      <c r="U62" s="850">
        <v>9</v>
      </c>
      <c r="V62" s="850">
        <v>8</v>
      </c>
      <c r="W62" s="789">
        <v>10</v>
      </c>
      <c r="X62" s="789">
        <v>10</v>
      </c>
      <c r="Y62" s="789">
        <v>10</v>
      </c>
      <c r="Z62" s="789">
        <v>10</v>
      </c>
      <c r="AA62" s="789">
        <v>10</v>
      </c>
      <c r="AB62" s="896"/>
      <c r="AC62" s="851">
        <v>0.6993055555555556</v>
      </c>
      <c r="AD62" s="897">
        <v>0.7076388888888889</v>
      </c>
      <c r="AE62" s="852">
        <v>0.7097222222222223</v>
      </c>
      <c r="AF62" s="852">
        <v>0.7180555555555556</v>
      </c>
      <c r="AG62" s="852">
        <v>0.8312499999999999</v>
      </c>
      <c r="AH62" s="853">
        <v>0.8770833333333333</v>
      </c>
      <c r="AI62" s="852">
        <v>0.7041666666666666</v>
      </c>
      <c r="AJ62" s="852">
        <v>0.6965277777777777</v>
      </c>
      <c r="AK62" s="853">
        <v>0.7291666666666666</v>
      </c>
      <c r="AL62" s="852">
        <v>0.7076388888888889</v>
      </c>
      <c r="AM62" s="852">
        <v>0.7138888888888889</v>
      </c>
      <c r="AN62" s="852">
        <v>0.7340277777777778</v>
      </c>
      <c r="AO62" s="852">
        <v>0.7097222222222223</v>
      </c>
      <c r="AP62" s="852">
        <v>0.6993055555555556</v>
      </c>
      <c r="AQ62" s="854"/>
    </row>
    <row r="63" spans="1:43" ht="14.25">
      <c r="A63" s="1128"/>
      <c r="B63" s="780">
        <v>2</v>
      </c>
      <c r="C63" s="781" t="s">
        <v>18</v>
      </c>
      <c r="D63" s="898" t="s">
        <v>34</v>
      </c>
      <c r="E63" s="12">
        <v>1972</v>
      </c>
      <c r="F63" s="79">
        <v>43</v>
      </c>
      <c r="G63" s="818" t="s">
        <v>29</v>
      </c>
      <c r="H63" s="899" t="s">
        <v>150</v>
      </c>
      <c r="I63" s="826">
        <v>8</v>
      </c>
      <c r="J63" s="785">
        <v>0.74375</v>
      </c>
      <c r="K63" s="786">
        <v>79</v>
      </c>
      <c r="L63" s="856">
        <v>14</v>
      </c>
      <c r="M63" s="788">
        <v>101</v>
      </c>
      <c r="N63" s="792">
        <v>5</v>
      </c>
      <c r="O63" s="792">
        <v>5</v>
      </c>
      <c r="P63" s="792">
        <v>6</v>
      </c>
      <c r="Q63" s="792">
        <v>8</v>
      </c>
      <c r="R63" s="789">
        <v>10</v>
      </c>
      <c r="S63" s="792">
        <v>8</v>
      </c>
      <c r="T63" s="804">
        <v>6</v>
      </c>
      <c r="U63" s="792">
        <v>7</v>
      </c>
      <c r="V63" s="792">
        <v>7</v>
      </c>
      <c r="W63" s="792">
        <v>8</v>
      </c>
      <c r="X63" s="804">
        <v>6</v>
      </c>
      <c r="Y63" s="804">
        <v>7</v>
      </c>
      <c r="Z63" s="804">
        <v>9</v>
      </c>
      <c r="AA63" s="804">
        <v>9</v>
      </c>
      <c r="AB63" s="900"/>
      <c r="AC63" s="794">
        <v>0.7722222222222223</v>
      </c>
      <c r="AD63" s="857">
        <v>0.7618055555555556</v>
      </c>
      <c r="AE63" s="796">
        <v>0.75625</v>
      </c>
      <c r="AF63" s="796">
        <v>0.7645833333333334</v>
      </c>
      <c r="AG63" s="796">
        <v>0.7534722222222222</v>
      </c>
      <c r="AH63" s="796">
        <v>0.7708333333333334</v>
      </c>
      <c r="AI63" s="795">
        <v>0.7541666666666668</v>
      </c>
      <c r="AJ63" s="795">
        <v>0.7520833333333333</v>
      </c>
      <c r="AK63" s="795">
        <v>0.7569444444444445</v>
      </c>
      <c r="AL63" s="795">
        <v>0.7694444444444444</v>
      </c>
      <c r="AM63" s="795">
        <v>0.7687499999999999</v>
      </c>
      <c r="AN63" s="795">
        <v>0.7756944444444445</v>
      </c>
      <c r="AO63" s="795">
        <v>0.7527777777777778</v>
      </c>
      <c r="AP63" s="796">
        <v>0.74375</v>
      </c>
      <c r="AQ63" s="797"/>
    </row>
    <row r="64" spans="1:43" ht="14.25">
      <c r="A64" s="1128"/>
      <c r="B64" s="780">
        <v>3</v>
      </c>
      <c r="C64" s="781" t="s">
        <v>18</v>
      </c>
      <c r="D64" s="782" t="s">
        <v>35</v>
      </c>
      <c r="E64" s="12">
        <v>1974</v>
      </c>
      <c r="F64" s="79">
        <v>41</v>
      </c>
      <c r="G64" s="80" t="s">
        <v>32</v>
      </c>
      <c r="H64" s="899" t="s">
        <v>150</v>
      </c>
      <c r="I64" s="901">
        <v>9</v>
      </c>
      <c r="J64" s="785">
        <v>0.7576388888888889</v>
      </c>
      <c r="K64" s="786">
        <v>71</v>
      </c>
      <c r="L64" s="787">
        <v>12</v>
      </c>
      <c r="M64" s="788">
        <v>74</v>
      </c>
      <c r="N64" s="792">
        <v>1</v>
      </c>
      <c r="O64" s="792">
        <v>2</v>
      </c>
      <c r="P64" s="792">
        <v>5</v>
      </c>
      <c r="Q64" s="792">
        <v>6</v>
      </c>
      <c r="R64" s="792">
        <v>8</v>
      </c>
      <c r="S64" s="792">
        <v>7</v>
      </c>
      <c r="T64" s="804">
        <v>5</v>
      </c>
      <c r="U64" s="792">
        <v>6</v>
      </c>
      <c r="V64" s="790"/>
      <c r="W64" s="792">
        <v>9</v>
      </c>
      <c r="X64" s="804">
        <v>8</v>
      </c>
      <c r="Y64" s="804">
        <v>9</v>
      </c>
      <c r="Z64" s="804">
        <v>8</v>
      </c>
      <c r="AA64" s="791"/>
      <c r="AB64" s="900"/>
      <c r="AC64" s="794">
        <v>0.8229166666666666</v>
      </c>
      <c r="AD64" s="857">
        <v>0.8020833333333334</v>
      </c>
      <c r="AE64" s="795">
        <v>0.7923611111111111</v>
      </c>
      <c r="AF64" s="795">
        <v>0.7951388888888888</v>
      </c>
      <c r="AG64" s="795">
        <v>0.7777777777777778</v>
      </c>
      <c r="AH64" s="795">
        <v>0.7923611111111111</v>
      </c>
      <c r="AI64" s="795">
        <v>0.7756944444444445</v>
      </c>
      <c r="AJ64" s="795">
        <v>0.7611111111111111</v>
      </c>
      <c r="AK64" s="795"/>
      <c r="AL64" s="795">
        <v>0.7618055555555556</v>
      </c>
      <c r="AM64" s="796">
        <v>0.7576388888888889</v>
      </c>
      <c r="AN64" s="795">
        <v>0.7659722222222222</v>
      </c>
      <c r="AO64" s="795">
        <v>0.7909722222222223</v>
      </c>
      <c r="AP64" s="796"/>
      <c r="AQ64" s="797"/>
    </row>
    <row r="65" spans="1:43" ht="14.25">
      <c r="A65" s="1128"/>
      <c r="B65" s="809">
        <v>4</v>
      </c>
      <c r="C65" s="781" t="s">
        <v>18</v>
      </c>
      <c r="D65" s="697" t="s">
        <v>204</v>
      </c>
      <c r="E65" s="12">
        <v>1975</v>
      </c>
      <c r="F65" s="79">
        <v>40</v>
      </c>
      <c r="G65" s="80" t="s">
        <v>43</v>
      </c>
      <c r="H65" s="783"/>
      <c r="I65" s="845">
        <v>1</v>
      </c>
      <c r="J65" s="785">
        <v>0.6465277777777778</v>
      </c>
      <c r="K65" s="786">
        <v>60</v>
      </c>
      <c r="L65" s="787">
        <v>6</v>
      </c>
      <c r="M65" s="788">
        <v>60</v>
      </c>
      <c r="N65" s="789">
        <v>10</v>
      </c>
      <c r="O65" s="789">
        <v>10</v>
      </c>
      <c r="P65" s="789">
        <v>10</v>
      </c>
      <c r="Q65" s="789">
        <v>10</v>
      </c>
      <c r="R65" s="790"/>
      <c r="S65" s="790"/>
      <c r="T65" s="791"/>
      <c r="U65" s="789">
        <v>10</v>
      </c>
      <c r="V65" s="789">
        <v>10</v>
      </c>
      <c r="W65" s="790"/>
      <c r="X65" s="791"/>
      <c r="Y65" s="791"/>
      <c r="Z65" s="791"/>
      <c r="AA65" s="791"/>
      <c r="AB65" s="900"/>
      <c r="AC65" s="794">
        <v>0.6472222222222223</v>
      </c>
      <c r="AD65" s="857">
        <v>0.6513888888888889</v>
      </c>
      <c r="AE65" s="795">
        <v>0.6493055555555556</v>
      </c>
      <c r="AF65" s="795">
        <v>0.6465277777777778</v>
      </c>
      <c r="AG65" s="795"/>
      <c r="AH65" s="795"/>
      <c r="AI65" s="796"/>
      <c r="AJ65" s="795">
        <v>0.6576388888888889</v>
      </c>
      <c r="AK65" s="796">
        <v>0.6729166666666666</v>
      </c>
      <c r="AL65" s="796"/>
      <c r="AM65" s="795"/>
      <c r="AN65" s="795"/>
      <c r="AO65" s="795"/>
      <c r="AP65" s="795"/>
      <c r="AQ65" s="797"/>
    </row>
    <row r="66" spans="1:43" ht="14.25">
      <c r="A66" s="1128"/>
      <c r="B66" s="809">
        <v>5</v>
      </c>
      <c r="C66" s="781" t="s">
        <v>18</v>
      </c>
      <c r="D66" s="697" t="s">
        <v>207</v>
      </c>
      <c r="E66" s="12">
        <v>1973</v>
      </c>
      <c r="F66" s="79">
        <v>42</v>
      </c>
      <c r="G66" s="815" t="s">
        <v>17</v>
      </c>
      <c r="H66" s="855"/>
      <c r="I66" s="901">
        <v>12</v>
      </c>
      <c r="J66" s="785">
        <v>0.7625000000000001</v>
      </c>
      <c r="K66" s="786">
        <v>59</v>
      </c>
      <c r="L66" s="787">
        <v>12</v>
      </c>
      <c r="M66" s="788">
        <v>62</v>
      </c>
      <c r="N66" s="804">
        <v>2</v>
      </c>
      <c r="O66" s="792">
        <v>1</v>
      </c>
      <c r="P66" s="792">
        <v>3</v>
      </c>
      <c r="Q66" s="792">
        <v>5</v>
      </c>
      <c r="R66" s="792">
        <v>7</v>
      </c>
      <c r="S66" s="792">
        <v>6</v>
      </c>
      <c r="T66" s="791"/>
      <c r="U66" s="792">
        <v>5</v>
      </c>
      <c r="V66" s="792">
        <v>5</v>
      </c>
      <c r="W66" s="790"/>
      <c r="X66" s="804">
        <v>5</v>
      </c>
      <c r="Y66" s="804">
        <v>8</v>
      </c>
      <c r="Z66" s="804">
        <v>7</v>
      </c>
      <c r="AA66" s="804">
        <v>8</v>
      </c>
      <c r="AB66" s="900"/>
      <c r="AC66" s="794">
        <v>0.813888888888889</v>
      </c>
      <c r="AD66" s="796">
        <v>0.8312499999999999</v>
      </c>
      <c r="AE66" s="796">
        <v>0.8090277777777778</v>
      </c>
      <c r="AF66" s="796">
        <v>0.8173611111111111</v>
      </c>
      <c r="AG66" s="795">
        <v>0.7833333333333333</v>
      </c>
      <c r="AH66" s="795">
        <v>0.7993055555555556</v>
      </c>
      <c r="AI66" s="795"/>
      <c r="AJ66" s="796">
        <v>0.7625000000000001</v>
      </c>
      <c r="AK66" s="795">
        <v>0.7701388888888889</v>
      </c>
      <c r="AL66" s="795"/>
      <c r="AM66" s="796">
        <v>0.7888888888888889</v>
      </c>
      <c r="AN66" s="795">
        <v>0.7694444444444444</v>
      </c>
      <c r="AO66" s="795">
        <v>0.813888888888889</v>
      </c>
      <c r="AP66" s="795">
        <v>0.779861111111111</v>
      </c>
      <c r="AQ66" s="797"/>
    </row>
    <row r="67" spans="1:43" ht="14.25">
      <c r="A67" s="1128"/>
      <c r="B67" s="902">
        <v>6</v>
      </c>
      <c r="C67" s="842" t="s">
        <v>18</v>
      </c>
      <c r="D67" s="711" t="s">
        <v>208</v>
      </c>
      <c r="E67" s="12">
        <v>1972</v>
      </c>
      <c r="F67" s="79">
        <v>43</v>
      </c>
      <c r="G67" s="26" t="s">
        <v>206</v>
      </c>
      <c r="H67" s="783"/>
      <c r="I67" s="826">
        <v>14</v>
      </c>
      <c r="J67" s="785">
        <v>0.78125</v>
      </c>
      <c r="K67" s="786">
        <v>49</v>
      </c>
      <c r="L67" s="787">
        <v>12</v>
      </c>
      <c r="M67" s="788">
        <v>54</v>
      </c>
      <c r="N67" s="792">
        <v>3</v>
      </c>
      <c r="O67" s="792">
        <v>3</v>
      </c>
      <c r="P67" s="790"/>
      <c r="Q67" s="792">
        <v>7</v>
      </c>
      <c r="R67" s="792">
        <v>6</v>
      </c>
      <c r="S67" s="792">
        <v>3</v>
      </c>
      <c r="T67" s="791"/>
      <c r="U67" s="792">
        <v>3</v>
      </c>
      <c r="V67" s="792">
        <v>2</v>
      </c>
      <c r="W67" s="792">
        <v>7</v>
      </c>
      <c r="X67" s="804">
        <v>4</v>
      </c>
      <c r="Y67" s="804">
        <v>6</v>
      </c>
      <c r="Z67" s="804">
        <v>4</v>
      </c>
      <c r="AA67" s="804">
        <v>6</v>
      </c>
      <c r="AB67" s="900"/>
      <c r="AC67" s="794">
        <v>0.78125</v>
      </c>
      <c r="AD67" s="857">
        <v>0.7951388888888888</v>
      </c>
      <c r="AE67" s="796"/>
      <c r="AF67" s="796">
        <v>0.7916666666666666</v>
      </c>
      <c r="AG67" s="795">
        <v>0.7875</v>
      </c>
      <c r="AH67" s="795">
        <v>0.8055555555555555</v>
      </c>
      <c r="AI67" s="795"/>
      <c r="AJ67" s="795">
        <v>0.7868055555555555</v>
      </c>
      <c r="AK67" s="795">
        <v>0.8166666666666668</v>
      </c>
      <c r="AL67" s="795">
        <v>0.8069444444444445</v>
      </c>
      <c r="AM67" s="796">
        <v>0.7999999999999999</v>
      </c>
      <c r="AN67" s="795">
        <v>0.7979166666666666</v>
      </c>
      <c r="AO67" s="796">
        <v>0.8368055555555555</v>
      </c>
      <c r="AP67" s="795">
        <v>0.8013888888888889</v>
      </c>
      <c r="AQ67" s="797"/>
    </row>
    <row r="68" spans="1:43" ht="14.25">
      <c r="A68" s="1128"/>
      <c r="B68" s="809">
        <v>7</v>
      </c>
      <c r="C68" s="781" t="s">
        <v>18</v>
      </c>
      <c r="D68" s="697" t="s">
        <v>23</v>
      </c>
      <c r="E68" s="12">
        <v>1971</v>
      </c>
      <c r="F68" s="79">
        <v>44</v>
      </c>
      <c r="G68" s="26" t="s">
        <v>24</v>
      </c>
      <c r="H68" s="783"/>
      <c r="I68" s="895">
        <v>4</v>
      </c>
      <c r="J68" s="785">
        <v>0.686111111111111</v>
      </c>
      <c r="K68" s="786">
        <v>41</v>
      </c>
      <c r="L68" s="787">
        <v>5</v>
      </c>
      <c r="M68" s="788">
        <v>41</v>
      </c>
      <c r="N68" s="792">
        <v>9</v>
      </c>
      <c r="O68" s="792">
        <v>7</v>
      </c>
      <c r="P68" s="792">
        <v>9</v>
      </c>
      <c r="Q68" s="790"/>
      <c r="R68" s="790"/>
      <c r="S68" s="790"/>
      <c r="T68" s="804">
        <v>8</v>
      </c>
      <c r="U68" s="792">
        <v>8</v>
      </c>
      <c r="V68" s="790"/>
      <c r="W68" s="790"/>
      <c r="X68" s="791"/>
      <c r="Y68" s="791"/>
      <c r="Z68" s="791"/>
      <c r="AA68" s="791"/>
      <c r="AB68" s="900"/>
      <c r="AC68" s="794">
        <v>0.686111111111111</v>
      </c>
      <c r="AD68" s="796">
        <v>0.7493055555555556</v>
      </c>
      <c r="AE68" s="796">
        <v>0.7062499999999999</v>
      </c>
      <c r="AF68" s="796"/>
      <c r="AG68" s="795"/>
      <c r="AH68" s="796"/>
      <c r="AI68" s="796">
        <v>0.7166666666666667</v>
      </c>
      <c r="AJ68" s="795">
        <v>0.7166666666666667</v>
      </c>
      <c r="AK68" s="795"/>
      <c r="AL68" s="795"/>
      <c r="AM68" s="796"/>
      <c r="AN68" s="795"/>
      <c r="AO68" s="795"/>
      <c r="AP68" s="795"/>
      <c r="AQ68" s="797"/>
    </row>
    <row r="69" spans="1:43" ht="14.25">
      <c r="A69" s="1128"/>
      <c r="B69" s="809">
        <v>8</v>
      </c>
      <c r="C69" s="781" t="s">
        <v>18</v>
      </c>
      <c r="D69" s="711" t="s">
        <v>16</v>
      </c>
      <c r="E69" s="13">
        <v>1973</v>
      </c>
      <c r="F69" s="79">
        <v>42</v>
      </c>
      <c r="G69" s="815" t="s">
        <v>17</v>
      </c>
      <c r="H69" s="855"/>
      <c r="I69" s="903">
        <v>3</v>
      </c>
      <c r="J69" s="785">
        <v>0.6743055555555556</v>
      </c>
      <c r="K69" s="904">
        <v>36</v>
      </c>
      <c r="L69" s="787">
        <v>4</v>
      </c>
      <c r="M69" s="788">
        <v>36</v>
      </c>
      <c r="N69" s="792">
        <v>8</v>
      </c>
      <c r="O69" s="790"/>
      <c r="P69" s="790"/>
      <c r="Q69" s="790"/>
      <c r="R69" s="790"/>
      <c r="S69" s="790"/>
      <c r="T69" s="813">
        <v>10</v>
      </c>
      <c r="U69" s="790"/>
      <c r="V69" s="792">
        <v>9</v>
      </c>
      <c r="W69" s="790"/>
      <c r="X69" s="804">
        <v>9</v>
      </c>
      <c r="Y69" s="791"/>
      <c r="Z69" s="791"/>
      <c r="AA69" s="791"/>
      <c r="AB69" s="900"/>
      <c r="AC69" s="794">
        <v>0.6902777777777778</v>
      </c>
      <c r="AD69" s="857"/>
      <c r="AE69" s="795"/>
      <c r="AF69" s="796"/>
      <c r="AG69" s="807"/>
      <c r="AH69" s="795"/>
      <c r="AI69" s="795">
        <v>0.6743055555555556</v>
      </c>
      <c r="AJ69" s="796"/>
      <c r="AK69" s="795">
        <v>0.7000000000000001</v>
      </c>
      <c r="AL69" s="795"/>
      <c r="AM69" s="796">
        <v>0.7479166666666667</v>
      </c>
      <c r="AN69" s="905"/>
      <c r="AO69" s="795"/>
      <c r="AP69" s="795"/>
      <c r="AQ69" s="797"/>
    </row>
    <row r="70" spans="1:43" ht="14.25">
      <c r="A70" s="1128"/>
      <c r="B70" s="809">
        <v>9</v>
      </c>
      <c r="C70" s="781" t="s">
        <v>18</v>
      </c>
      <c r="D70" s="711" t="s">
        <v>31</v>
      </c>
      <c r="E70" s="12">
        <v>1966</v>
      </c>
      <c r="F70" s="79">
        <v>49</v>
      </c>
      <c r="G70" s="73" t="s">
        <v>32</v>
      </c>
      <c r="H70" s="783"/>
      <c r="I70" s="826">
        <v>7</v>
      </c>
      <c r="J70" s="785">
        <v>0.7312500000000001</v>
      </c>
      <c r="K70" s="786">
        <v>36</v>
      </c>
      <c r="L70" s="787">
        <v>5</v>
      </c>
      <c r="M70" s="788">
        <v>36</v>
      </c>
      <c r="N70" s="870"/>
      <c r="O70" s="792">
        <v>6</v>
      </c>
      <c r="P70" s="792">
        <v>7</v>
      </c>
      <c r="Q70" s="790"/>
      <c r="R70" s="906"/>
      <c r="S70" s="792">
        <v>9</v>
      </c>
      <c r="T70" s="804">
        <v>7</v>
      </c>
      <c r="U70" s="790"/>
      <c r="V70" s="790"/>
      <c r="W70" s="906"/>
      <c r="X70" s="804">
        <v>7</v>
      </c>
      <c r="Y70" s="907"/>
      <c r="Z70" s="791"/>
      <c r="AA70" s="791"/>
      <c r="AB70" s="908"/>
      <c r="AC70" s="864"/>
      <c r="AD70" s="796">
        <v>0.7576388888888889</v>
      </c>
      <c r="AE70" s="795">
        <v>0.7312500000000001</v>
      </c>
      <c r="AF70" s="796"/>
      <c r="AG70" s="795"/>
      <c r="AH70" s="796">
        <v>0.7555555555555555</v>
      </c>
      <c r="AI70" s="795">
        <v>0.7319444444444444</v>
      </c>
      <c r="AJ70" s="795"/>
      <c r="AK70" s="795"/>
      <c r="AL70" s="795"/>
      <c r="AM70" s="796">
        <v>0.7625000000000001</v>
      </c>
      <c r="AN70" s="795"/>
      <c r="AO70" s="795"/>
      <c r="AP70" s="795"/>
      <c r="AQ70" s="860"/>
    </row>
    <row r="71" spans="1:43" ht="14.25">
      <c r="A71" s="1128"/>
      <c r="B71" s="809">
        <v>10</v>
      </c>
      <c r="C71" s="781" t="s">
        <v>18</v>
      </c>
      <c r="D71" s="697" t="s">
        <v>49</v>
      </c>
      <c r="E71" s="12">
        <v>1971</v>
      </c>
      <c r="F71" s="79">
        <v>44</v>
      </c>
      <c r="G71" s="872" t="s">
        <v>17</v>
      </c>
      <c r="H71" s="783"/>
      <c r="I71" s="895">
        <v>11</v>
      </c>
      <c r="J71" s="785">
        <v>0.7611111111111111</v>
      </c>
      <c r="K71" s="786">
        <v>31</v>
      </c>
      <c r="L71" s="787">
        <v>8</v>
      </c>
      <c r="M71" s="788">
        <v>31</v>
      </c>
      <c r="N71" s="792">
        <v>1</v>
      </c>
      <c r="O71" s="792">
        <v>1</v>
      </c>
      <c r="P71" s="792">
        <v>4</v>
      </c>
      <c r="Q71" s="790"/>
      <c r="R71" s="790"/>
      <c r="S71" s="792">
        <v>5</v>
      </c>
      <c r="T71" s="804">
        <v>3</v>
      </c>
      <c r="U71" s="792">
        <v>4</v>
      </c>
      <c r="V71" s="792">
        <v>6</v>
      </c>
      <c r="W71" s="791"/>
      <c r="X71" s="791"/>
      <c r="Y71" s="806"/>
      <c r="Z71" s="791"/>
      <c r="AA71" s="804">
        <v>7</v>
      </c>
      <c r="AB71" s="900"/>
      <c r="AC71" s="794">
        <v>0.8208333333333333</v>
      </c>
      <c r="AD71" s="857">
        <v>0.8180555555555555</v>
      </c>
      <c r="AE71" s="795">
        <v>0.7958333333333334</v>
      </c>
      <c r="AF71" s="795"/>
      <c r="AG71" s="807"/>
      <c r="AH71" s="795">
        <v>0.8006944444444444</v>
      </c>
      <c r="AI71" s="795">
        <v>0.7916666666666666</v>
      </c>
      <c r="AJ71" s="795">
        <v>0.78125</v>
      </c>
      <c r="AK71" s="795">
        <v>0.7611111111111111</v>
      </c>
      <c r="AL71" s="806"/>
      <c r="AM71" s="796"/>
      <c r="AN71" s="795"/>
      <c r="AO71" s="795"/>
      <c r="AP71" s="796">
        <v>0.7944444444444444</v>
      </c>
      <c r="AQ71" s="808"/>
    </row>
    <row r="72" spans="1:43" ht="14.25">
      <c r="A72" s="1128"/>
      <c r="B72" s="902">
        <v>11</v>
      </c>
      <c r="C72" s="842" t="s">
        <v>18</v>
      </c>
      <c r="D72" s="909" t="s">
        <v>59</v>
      </c>
      <c r="E72" s="82">
        <v>1972</v>
      </c>
      <c r="F72" s="79">
        <v>43</v>
      </c>
      <c r="G72" s="910" t="s">
        <v>32</v>
      </c>
      <c r="H72" s="783"/>
      <c r="I72" s="826">
        <v>16</v>
      </c>
      <c r="J72" s="785">
        <v>0.81875</v>
      </c>
      <c r="K72" s="786">
        <v>29</v>
      </c>
      <c r="L72" s="787">
        <v>13</v>
      </c>
      <c r="M72" s="788">
        <v>32</v>
      </c>
      <c r="N72" s="792">
        <v>1</v>
      </c>
      <c r="O72" s="792">
        <v>1</v>
      </c>
      <c r="P72" s="790"/>
      <c r="Q72" s="792">
        <v>3</v>
      </c>
      <c r="R72" s="792">
        <v>4</v>
      </c>
      <c r="S72" s="792">
        <v>1</v>
      </c>
      <c r="T72" s="804">
        <v>1</v>
      </c>
      <c r="U72" s="792">
        <v>1</v>
      </c>
      <c r="V72" s="792">
        <v>1</v>
      </c>
      <c r="W72" s="804">
        <v>5</v>
      </c>
      <c r="X72" s="804">
        <v>1</v>
      </c>
      <c r="Y72" s="804">
        <v>4</v>
      </c>
      <c r="Z72" s="804">
        <v>5</v>
      </c>
      <c r="AA72" s="804">
        <v>4</v>
      </c>
      <c r="AB72" s="793"/>
      <c r="AC72" s="794">
        <v>0.9041666666666667</v>
      </c>
      <c r="AD72" s="857">
        <v>0.88125</v>
      </c>
      <c r="AE72" s="795"/>
      <c r="AF72" s="795">
        <v>0.8805555555555555</v>
      </c>
      <c r="AG72" s="796">
        <v>0.8923611111111112</v>
      </c>
      <c r="AH72" s="796">
        <v>0.8694444444444445</v>
      </c>
      <c r="AI72" s="795">
        <v>0.8458333333333333</v>
      </c>
      <c r="AJ72" s="795">
        <v>0.842361111111111</v>
      </c>
      <c r="AK72" s="795">
        <v>0.8659722222222223</v>
      </c>
      <c r="AL72" s="796">
        <v>0.8388888888888889</v>
      </c>
      <c r="AM72" s="795">
        <v>0.8618055555555556</v>
      </c>
      <c r="AN72" s="795">
        <v>0.8368055555555555</v>
      </c>
      <c r="AO72" s="796">
        <v>0.81875</v>
      </c>
      <c r="AP72" s="796">
        <v>0.81875</v>
      </c>
      <c r="AQ72" s="797"/>
    </row>
    <row r="73" spans="1:43" ht="14.25">
      <c r="A73" s="1128"/>
      <c r="B73" s="809">
        <v>12</v>
      </c>
      <c r="C73" s="781" t="s">
        <v>18</v>
      </c>
      <c r="D73" s="712" t="s">
        <v>205</v>
      </c>
      <c r="E73" s="82">
        <v>1973</v>
      </c>
      <c r="F73" s="79">
        <v>42</v>
      </c>
      <c r="G73" s="41" t="s">
        <v>206</v>
      </c>
      <c r="H73" s="855"/>
      <c r="I73" s="826">
        <v>10</v>
      </c>
      <c r="J73" s="785">
        <v>0.7604166666666666</v>
      </c>
      <c r="K73" s="786">
        <v>29</v>
      </c>
      <c r="L73" s="787">
        <v>6</v>
      </c>
      <c r="M73" s="788">
        <v>29</v>
      </c>
      <c r="N73" s="792">
        <v>4</v>
      </c>
      <c r="O73" s="792">
        <v>4</v>
      </c>
      <c r="P73" s="790"/>
      <c r="Q73" s="804">
        <v>4</v>
      </c>
      <c r="R73" s="792">
        <v>9</v>
      </c>
      <c r="S73" s="792">
        <v>4</v>
      </c>
      <c r="T73" s="791"/>
      <c r="U73" s="790"/>
      <c r="V73" s="792">
        <v>4</v>
      </c>
      <c r="W73" s="791"/>
      <c r="X73" s="791"/>
      <c r="Y73" s="907"/>
      <c r="Z73" s="791"/>
      <c r="AA73" s="791"/>
      <c r="AB73" s="911"/>
      <c r="AC73" s="794">
        <v>0.7791666666666667</v>
      </c>
      <c r="AD73" s="794">
        <v>0.7784722222222222</v>
      </c>
      <c r="AE73" s="795"/>
      <c r="AF73" s="795">
        <v>0.8402777777777778</v>
      </c>
      <c r="AG73" s="795">
        <v>0.7604166666666666</v>
      </c>
      <c r="AH73" s="795">
        <v>0.8055555555555555</v>
      </c>
      <c r="AI73" s="795"/>
      <c r="AJ73" s="806"/>
      <c r="AK73" s="795">
        <v>0.7805555555555556</v>
      </c>
      <c r="AL73" s="795"/>
      <c r="AM73" s="796"/>
      <c r="AN73" s="796"/>
      <c r="AO73" s="795"/>
      <c r="AP73" s="796"/>
      <c r="AQ73" s="797"/>
    </row>
    <row r="74" spans="1:43" ht="14.25">
      <c r="A74" s="1128"/>
      <c r="B74" s="809">
        <v>13</v>
      </c>
      <c r="C74" s="781" t="s">
        <v>18</v>
      </c>
      <c r="D74" s="711" t="s">
        <v>53</v>
      </c>
      <c r="E74" s="12">
        <v>1972</v>
      </c>
      <c r="F74" s="79">
        <v>43</v>
      </c>
      <c r="G74" s="31" t="s">
        <v>54</v>
      </c>
      <c r="H74" s="899" t="s">
        <v>164</v>
      </c>
      <c r="I74" s="912">
        <v>15</v>
      </c>
      <c r="J74" s="785">
        <v>0.8090277777777778</v>
      </c>
      <c r="K74" s="786">
        <v>27</v>
      </c>
      <c r="L74" s="787">
        <v>8</v>
      </c>
      <c r="M74" s="788">
        <v>27</v>
      </c>
      <c r="N74" s="870"/>
      <c r="O74" s="803"/>
      <c r="P74" s="790"/>
      <c r="Q74" s="791"/>
      <c r="R74" s="906"/>
      <c r="S74" s="792">
        <v>2</v>
      </c>
      <c r="T74" s="804">
        <v>2</v>
      </c>
      <c r="U74" s="804">
        <v>2</v>
      </c>
      <c r="V74" s="804">
        <v>3</v>
      </c>
      <c r="W74" s="907"/>
      <c r="X74" s="804">
        <v>2</v>
      </c>
      <c r="Y74" s="804">
        <v>5</v>
      </c>
      <c r="Z74" s="804">
        <v>6</v>
      </c>
      <c r="AA74" s="804">
        <v>5</v>
      </c>
      <c r="AB74" s="911"/>
      <c r="AC74" s="864"/>
      <c r="AD74" s="863"/>
      <c r="AE74" s="796"/>
      <c r="AF74" s="796"/>
      <c r="AG74" s="807"/>
      <c r="AH74" s="795">
        <v>0.8486111111111111</v>
      </c>
      <c r="AI74" s="795">
        <v>0.8166666666666668</v>
      </c>
      <c r="AJ74" s="795">
        <v>0.8166666666666668</v>
      </c>
      <c r="AK74" s="795">
        <v>0.8090277777777778</v>
      </c>
      <c r="AL74" s="795"/>
      <c r="AM74" s="796">
        <v>0.8326388888888889</v>
      </c>
      <c r="AN74" s="795">
        <v>0.8166666666666668</v>
      </c>
      <c r="AO74" s="795">
        <v>0.8166666666666668</v>
      </c>
      <c r="AP74" s="796">
        <v>0.8166666666666668</v>
      </c>
      <c r="AQ74" s="860"/>
    </row>
    <row r="75" spans="1:43" ht="14.25">
      <c r="A75" s="1128"/>
      <c r="B75" s="809">
        <v>14</v>
      </c>
      <c r="C75" s="781" t="s">
        <v>18</v>
      </c>
      <c r="D75" s="700" t="s">
        <v>66</v>
      </c>
      <c r="E75" s="28">
        <v>1967</v>
      </c>
      <c r="F75" s="79">
        <v>48</v>
      </c>
      <c r="G75" s="872" t="s">
        <v>17</v>
      </c>
      <c r="H75" s="855"/>
      <c r="I75" s="901">
        <v>18</v>
      </c>
      <c r="J75" s="785">
        <v>0.8305555555555556</v>
      </c>
      <c r="K75" s="786">
        <v>22</v>
      </c>
      <c r="L75" s="856">
        <v>14</v>
      </c>
      <c r="M75" s="788">
        <v>26</v>
      </c>
      <c r="N75" s="792">
        <v>1</v>
      </c>
      <c r="O75" s="792">
        <v>1</v>
      </c>
      <c r="P75" s="792">
        <v>1</v>
      </c>
      <c r="Q75" s="804">
        <v>2</v>
      </c>
      <c r="R75" s="792">
        <v>2</v>
      </c>
      <c r="S75" s="804">
        <v>1</v>
      </c>
      <c r="T75" s="804">
        <v>1</v>
      </c>
      <c r="U75" s="804">
        <v>1</v>
      </c>
      <c r="V75" s="804">
        <v>1</v>
      </c>
      <c r="W75" s="804">
        <v>6</v>
      </c>
      <c r="X75" s="804">
        <v>1</v>
      </c>
      <c r="Y75" s="804">
        <v>3</v>
      </c>
      <c r="Z75" s="804">
        <v>3</v>
      </c>
      <c r="AA75" s="804">
        <v>2</v>
      </c>
      <c r="AB75" s="793"/>
      <c r="AC75" s="863">
        <v>0.9104166666666668</v>
      </c>
      <c r="AD75" s="794">
        <v>0.9319444444444445</v>
      </c>
      <c r="AE75" s="795">
        <v>0.9055555555555556</v>
      </c>
      <c r="AF75" s="796">
        <v>0.9138888888888889</v>
      </c>
      <c r="AG75" s="795">
        <v>0.9118055555555555</v>
      </c>
      <c r="AH75" s="796">
        <v>0.9</v>
      </c>
      <c r="AI75" s="795">
        <v>0.873611111111111</v>
      </c>
      <c r="AJ75" s="796">
        <v>0.8402777777777778</v>
      </c>
      <c r="AK75" s="796">
        <v>0.842361111111111</v>
      </c>
      <c r="AL75" s="796">
        <v>0.8305555555555556</v>
      </c>
      <c r="AM75" s="796">
        <v>0.8597222222222222</v>
      </c>
      <c r="AN75" s="795">
        <v>0.8562500000000001</v>
      </c>
      <c r="AO75" s="795">
        <v>0.8597222222222222</v>
      </c>
      <c r="AP75" s="795">
        <v>0.8618055555555556</v>
      </c>
      <c r="AQ75" s="797"/>
    </row>
    <row r="76" spans="1:43" ht="14.25">
      <c r="A76" s="1128"/>
      <c r="B76" s="809">
        <v>15</v>
      </c>
      <c r="C76" s="781" t="s">
        <v>18</v>
      </c>
      <c r="D76" s="711" t="s">
        <v>212</v>
      </c>
      <c r="E76" s="12">
        <v>1973</v>
      </c>
      <c r="F76" s="79">
        <v>42</v>
      </c>
      <c r="G76" s="913" t="s">
        <v>73</v>
      </c>
      <c r="H76" s="783"/>
      <c r="I76" s="901">
        <v>21</v>
      </c>
      <c r="J76" s="873">
        <v>0.8729166666666667</v>
      </c>
      <c r="K76" s="786">
        <v>14</v>
      </c>
      <c r="L76" s="787">
        <v>7</v>
      </c>
      <c r="M76" s="788">
        <v>14</v>
      </c>
      <c r="N76" s="803"/>
      <c r="O76" s="792">
        <v>1</v>
      </c>
      <c r="P76" s="790"/>
      <c r="Q76" s="791"/>
      <c r="R76" s="914">
        <v>3</v>
      </c>
      <c r="S76" s="791"/>
      <c r="T76" s="791"/>
      <c r="U76" s="804">
        <v>1</v>
      </c>
      <c r="V76" s="791"/>
      <c r="W76" s="804">
        <v>4</v>
      </c>
      <c r="X76" s="791"/>
      <c r="Y76" s="804">
        <v>2</v>
      </c>
      <c r="Z76" s="804">
        <v>2</v>
      </c>
      <c r="AA76" s="804">
        <v>1</v>
      </c>
      <c r="AB76" s="911"/>
      <c r="AC76" s="864"/>
      <c r="AD76" s="863">
        <v>0.9236111111111112</v>
      </c>
      <c r="AE76" s="796"/>
      <c r="AF76" s="796"/>
      <c r="AG76" s="807" t="s">
        <v>213</v>
      </c>
      <c r="AH76" s="795"/>
      <c r="AI76" s="807"/>
      <c r="AJ76" s="795">
        <v>0.8854166666666666</v>
      </c>
      <c r="AK76" s="795"/>
      <c r="AL76" s="795">
        <v>0.8993055555555555</v>
      </c>
      <c r="AM76" s="796"/>
      <c r="AN76" s="795">
        <v>0.8756944444444444</v>
      </c>
      <c r="AO76" s="795">
        <v>0.8729166666666667</v>
      </c>
      <c r="AP76" s="796">
        <v>0.8965277777777777</v>
      </c>
      <c r="AQ76" s="797"/>
    </row>
    <row r="77" spans="1:43" ht="14.25">
      <c r="A77" s="1128"/>
      <c r="B77" s="809">
        <v>16</v>
      </c>
      <c r="C77" s="781" t="s">
        <v>18</v>
      </c>
      <c r="D77" s="700" t="s">
        <v>209</v>
      </c>
      <c r="E77" s="28">
        <v>1973</v>
      </c>
      <c r="F77" s="79">
        <v>42</v>
      </c>
      <c r="G77" s="31" t="s">
        <v>210</v>
      </c>
      <c r="H77" s="861" t="s">
        <v>150</v>
      </c>
      <c r="I77" s="912">
        <v>6</v>
      </c>
      <c r="J77" s="785">
        <v>0.7298611111111111</v>
      </c>
      <c r="K77" s="786">
        <v>14</v>
      </c>
      <c r="L77" s="787">
        <v>2</v>
      </c>
      <c r="M77" s="788">
        <v>14</v>
      </c>
      <c r="N77" s="792">
        <v>6</v>
      </c>
      <c r="O77" s="792">
        <v>8</v>
      </c>
      <c r="P77" s="790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3"/>
      <c r="AC77" s="794">
        <v>0.7298611111111111</v>
      </c>
      <c r="AD77" s="794">
        <v>0.748611111111111</v>
      </c>
      <c r="AE77" s="795"/>
      <c r="AF77" s="915"/>
      <c r="AG77" s="806"/>
      <c r="AH77" s="795"/>
      <c r="AI77" s="795"/>
      <c r="AJ77" s="795"/>
      <c r="AK77" s="795"/>
      <c r="AL77" s="795"/>
      <c r="AM77" s="795"/>
      <c r="AN77" s="795"/>
      <c r="AO77" s="807"/>
      <c r="AP77" s="795"/>
      <c r="AQ77" s="860"/>
    </row>
    <row r="78" spans="1:43" ht="14.25">
      <c r="A78" s="1128"/>
      <c r="B78" s="809">
        <v>17</v>
      </c>
      <c r="C78" s="781" t="s">
        <v>18</v>
      </c>
      <c r="D78" s="711" t="s">
        <v>211</v>
      </c>
      <c r="E78" s="12">
        <v>1971</v>
      </c>
      <c r="F78" s="79">
        <v>44</v>
      </c>
      <c r="G78" s="31" t="s">
        <v>163</v>
      </c>
      <c r="H78" s="783"/>
      <c r="I78" s="869">
        <v>2</v>
      </c>
      <c r="J78" s="785">
        <v>0.6548611111111111</v>
      </c>
      <c r="K78" s="786">
        <v>10</v>
      </c>
      <c r="L78" s="787">
        <v>1</v>
      </c>
      <c r="M78" s="788">
        <v>10</v>
      </c>
      <c r="N78" s="870"/>
      <c r="O78" s="803"/>
      <c r="P78" s="790"/>
      <c r="Q78" s="791"/>
      <c r="R78" s="907"/>
      <c r="S78" s="813">
        <v>10</v>
      </c>
      <c r="T78" s="791"/>
      <c r="U78" s="791"/>
      <c r="V78" s="791"/>
      <c r="W78" s="907"/>
      <c r="X78" s="791"/>
      <c r="Y78" s="907"/>
      <c r="Z78" s="791"/>
      <c r="AA78" s="791"/>
      <c r="AB78" s="911"/>
      <c r="AC78" s="864"/>
      <c r="AD78" s="863"/>
      <c r="AE78" s="796"/>
      <c r="AF78" s="796"/>
      <c r="AG78" s="807"/>
      <c r="AH78" s="795">
        <v>0.6548611111111111</v>
      </c>
      <c r="AI78" s="795"/>
      <c r="AJ78" s="795"/>
      <c r="AK78" s="795"/>
      <c r="AL78" s="796"/>
      <c r="AM78" s="796"/>
      <c r="AN78" s="806"/>
      <c r="AO78" s="795"/>
      <c r="AP78" s="796"/>
      <c r="AQ78" s="860"/>
    </row>
    <row r="79" spans="1:43" ht="14.25">
      <c r="A79" s="1128"/>
      <c r="B79" s="809">
        <v>18</v>
      </c>
      <c r="C79" s="781" t="s">
        <v>18</v>
      </c>
      <c r="D79" s="700" t="s">
        <v>214</v>
      </c>
      <c r="E79" s="28">
        <v>1968</v>
      </c>
      <c r="F79" s="79">
        <v>47</v>
      </c>
      <c r="G79" s="31" t="s">
        <v>215</v>
      </c>
      <c r="H79" s="783"/>
      <c r="I79" s="826">
        <v>28</v>
      </c>
      <c r="J79" s="785">
        <v>0.9326388888888889</v>
      </c>
      <c r="K79" s="786">
        <v>8</v>
      </c>
      <c r="L79" s="787">
        <v>6</v>
      </c>
      <c r="M79" s="788">
        <v>8</v>
      </c>
      <c r="N79" s="791"/>
      <c r="O79" s="790"/>
      <c r="P79" s="792">
        <v>1</v>
      </c>
      <c r="Q79" s="804">
        <v>1</v>
      </c>
      <c r="R79" s="804">
        <v>1</v>
      </c>
      <c r="S79" s="804">
        <v>1</v>
      </c>
      <c r="T79" s="791"/>
      <c r="U79" s="791"/>
      <c r="V79" s="791"/>
      <c r="W79" s="804">
        <v>3</v>
      </c>
      <c r="X79" s="791"/>
      <c r="Y79" s="804">
        <v>1</v>
      </c>
      <c r="Z79" s="791"/>
      <c r="AA79" s="791"/>
      <c r="AB79" s="793"/>
      <c r="AC79" s="794"/>
      <c r="AD79" s="794"/>
      <c r="AE79" s="807" t="s">
        <v>216</v>
      </c>
      <c r="AF79" s="796">
        <v>0.9576388888888889</v>
      </c>
      <c r="AG79" s="795">
        <v>0.9340277777777778</v>
      </c>
      <c r="AH79" s="795">
        <v>0.9805555555555556</v>
      </c>
      <c r="AI79" s="807"/>
      <c r="AJ79" s="795"/>
      <c r="AK79" s="795"/>
      <c r="AL79" s="795">
        <v>0.9326388888888889</v>
      </c>
      <c r="AM79" s="796"/>
      <c r="AN79" s="795">
        <v>0.9993055555555556</v>
      </c>
      <c r="AO79" s="795"/>
      <c r="AP79" s="796"/>
      <c r="AQ79" s="860"/>
    </row>
    <row r="80" spans="1:43" ht="14.25">
      <c r="A80" s="1128"/>
      <c r="B80" s="809">
        <v>19</v>
      </c>
      <c r="C80" s="781" t="s">
        <v>18</v>
      </c>
      <c r="D80" s="697" t="s">
        <v>38</v>
      </c>
      <c r="E80" s="12">
        <v>1972</v>
      </c>
      <c r="F80" s="79">
        <v>43</v>
      </c>
      <c r="G80" s="858" t="s">
        <v>39</v>
      </c>
      <c r="H80" s="855"/>
      <c r="I80" s="895">
        <v>13</v>
      </c>
      <c r="J80" s="785">
        <v>0.7805555555555556</v>
      </c>
      <c r="K80" s="786">
        <v>4</v>
      </c>
      <c r="L80" s="787">
        <v>1</v>
      </c>
      <c r="M80" s="788">
        <v>4</v>
      </c>
      <c r="N80" s="870"/>
      <c r="O80" s="790"/>
      <c r="P80" s="790"/>
      <c r="Q80" s="790"/>
      <c r="R80" s="916"/>
      <c r="S80" s="790"/>
      <c r="T80" s="792">
        <v>4</v>
      </c>
      <c r="U80" s="790"/>
      <c r="V80" s="790"/>
      <c r="W80" s="790"/>
      <c r="X80" s="790"/>
      <c r="Y80" s="791"/>
      <c r="Z80" s="791"/>
      <c r="AA80" s="791"/>
      <c r="AB80" s="793"/>
      <c r="AC80" s="794"/>
      <c r="AD80" s="863"/>
      <c r="AE80" s="796"/>
      <c r="AF80" s="796"/>
      <c r="AG80" s="795"/>
      <c r="AH80" s="795"/>
      <c r="AI80" s="795">
        <v>0.7805555555555556</v>
      </c>
      <c r="AJ80" s="795"/>
      <c r="AK80" s="795"/>
      <c r="AL80" s="795"/>
      <c r="AM80" s="796"/>
      <c r="AN80" s="795"/>
      <c r="AO80" s="795"/>
      <c r="AP80" s="796"/>
      <c r="AQ80" s="860"/>
    </row>
    <row r="81" spans="1:43" ht="14.25">
      <c r="A81" s="1128"/>
      <c r="B81" s="809">
        <v>20</v>
      </c>
      <c r="C81" s="781" t="s">
        <v>18</v>
      </c>
      <c r="D81" s="711" t="s">
        <v>217</v>
      </c>
      <c r="E81" s="12">
        <v>1967</v>
      </c>
      <c r="F81" s="79">
        <v>48</v>
      </c>
      <c r="G81" s="31" t="s">
        <v>32</v>
      </c>
      <c r="H81" s="899" t="s">
        <v>150</v>
      </c>
      <c r="I81" s="826">
        <v>25</v>
      </c>
      <c r="J81" s="785">
        <v>0.9</v>
      </c>
      <c r="K81" s="786">
        <v>4</v>
      </c>
      <c r="L81" s="787">
        <v>4</v>
      </c>
      <c r="M81" s="788">
        <v>4</v>
      </c>
      <c r="N81" s="804">
        <v>1</v>
      </c>
      <c r="O81" s="792">
        <v>1</v>
      </c>
      <c r="P81" s="790"/>
      <c r="Q81" s="792">
        <v>1</v>
      </c>
      <c r="R81" s="906"/>
      <c r="S81" s="790"/>
      <c r="T81" s="790"/>
      <c r="U81" s="790"/>
      <c r="V81" s="792">
        <v>1</v>
      </c>
      <c r="W81" s="906"/>
      <c r="X81" s="790"/>
      <c r="Y81" s="907"/>
      <c r="Z81" s="791"/>
      <c r="AA81" s="791"/>
      <c r="AB81" s="911"/>
      <c r="AC81" s="864" t="s">
        <v>218</v>
      </c>
      <c r="AD81" s="863">
        <v>0.9666666666666667</v>
      </c>
      <c r="AE81" s="795"/>
      <c r="AF81" s="796">
        <v>0.9527777777777778</v>
      </c>
      <c r="AG81" s="796"/>
      <c r="AH81" s="795"/>
      <c r="AI81" s="807"/>
      <c r="AJ81" s="795"/>
      <c r="AK81" s="795">
        <v>0.9</v>
      </c>
      <c r="AL81" s="795"/>
      <c r="AM81" s="796"/>
      <c r="AN81" s="795"/>
      <c r="AO81" s="795"/>
      <c r="AP81" s="796"/>
      <c r="AQ81" s="860"/>
    </row>
    <row r="82" spans="1:43" ht="14.25">
      <c r="A82" s="1128"/>
      <c r="B82" s="809">
        <v>21</v>
      </c>
      <c r="C82" s="781" t="s">
        <v>18</v>
      </c>
      <c r="D82" s="711" t="s">
        <v>645</v>
      </c>
      <c r="E82" s="12">
        <v>1975</v>
      </c>
      <c r="F82" s="79">
        <v>40</v>
      </c>
      <c r="G82" s="815" t="s">
        <v>17</v>
      </c>
      <c r="H82" s="917"/>
      <c r="I82" s="826">
        <v>20</v>
      </c>
      <c r="J82" s="785">
        <v>0.8520833333333333</v>
      </c>
      <c r="K82" s="786">
        <v>3</v>
      </c>
      <c r="L82" s="787">
        <v>1</v>
      </c>
      <c r="M82" s="788">
        <v>3</v>
      </c>
      <c r="N82" s="870"/>
      <c r="O82" s="803"/>
      <c r="P82" s="803"/>
      <c r="Q82" s="790"/>
      <c r="R82" s="906"/>
      <c r="S82" s="790"/>
      <c r="T82" s="790"/>
      <c r="U82" s="790"/>
      <c r="V82" s="790"/>
      <c r="W82" s="790"/>
      <c r="X82" s="790"/>
      <c r="Y82" s="791"/>
      <c r="Z82" s="791"/>
      <c r="AA82" s="804">
        <v>3</v>
      </c>
      <c r="AB82" s="793"/>
      <c r="AC82" s="864"/>
      <c r="AD82" s="863"/>
      <c r="AE82" s="796"/>
      <c r="AF82" s="796"/>
      <c r="AG82" s="807"/>
      <c r="AH82" s="795"/>
      <c r="AI82" s="807"/>
      <c r="AJ82" s="795"/>
      <c r="AK82" s="795"/>
      <c r="AL82" s="795"/>
      <c r="AM82" s="796"/>
      <c r="AN82" s="795"/>
      <c r="AO82" s="795"/>
      <c r="AP82" s="796">
        <v>0.8520833333333333</v>
      </c>
      <c r="AQ82" s="860"/>
    </row>
    <row r="83" spans="1:43" ht="14.25">
      <c r="A83" s="1128"/>
      <c r="B83" s="809">
        <v>22</v>
      </c>
      <c r="C83" s="781" t="s">
        <v>18</v>
      </c>
      <c r="D83" s="700" t="s">
        <v>574</v>
      </c>
      <c r="E83" s="28">
        <v>1975</v>
      </c>
      <c r="F83" s="79">
        <v>40</v>
      </c>
      <c r="G83" s="31" t="s">
        <v>575</v>
      </c>
      <c r="H83" s="783"/>
      <c r="I83" s="895">
        <v>17</v>
      </c>
      <c r="J83" s="785">
        <v>0.8298611111111112</v>
      </c>
      <c r="K83" s="786">
        <v>3</v>
      </c>
      <c r="L83" s="787">
        <v>1</v>
      </c>
      <c r="M83" s="788">
        <v>3</v>
      </c>
      <c r="N83" s="791"/>
      <c r="O83" s="790"/>
      <c r="P83" s="790"/>
      <c r="Q83" s="790"/>
      <c r="R83" s="790"/>
      <c r="S83" s="790"/>
      <c r="T83" s="790"/>
      <c r="U83" s="790"/>
      <c r="V83" s="790"/>
      <c r="W83" s="790"/>
      <c r="X83" s="792">
        <v>3</v>
      </c>
      <c r="Y83" s="791"/>
      <c r="Z83" s="791"/>
      <c r="AA83" s="791"/>
      <c r="AB83" s="793"/>
      <c r="AC83" s="794"/>
      <c r="AD83" s="794"/>
      <c r="AE83" s="807"/>
      <c r="AF83" s="796"/>
      <c r="AG83" s="795"/>
      <c r="AH83" s="795"/>
      <c r="AI83" s="807"/>
      <c r="AJ83" s="795"/>
      <c r="AK83" s="795"/>
      <c r="AL83" s="795"/>
      <c r="AM83" s="796">
        <v>0.8298611111111112</v>
      </c>
      <c r="AN83" s="795"/>
      <c r="AO83" s="795"/>
      <c r="AP83" s="796"/>
      <c r="AQ83" s="860"/>
    </row>
    <row r="84" spans="1:43" ht="14.25">
      <c r="A84" s="1128"/>
      <c r="B84" s="809">
        <v>23</v>
      </c>
      <c r="C84" s="781" t="s">
        <v>18</v>
      </c>
      <c r="D84" s="711" t="s">
        <v>219</v>
      </c>
      <c r="E84" s="12">
        <v>1967</v>
      </c>
      <c r="F84" s="79">
        <v>48</v>
      </c>
      <c r="G84" s="31" t="s">
        <v>26</v>
      </c>
      <c r="H84" s="899" t="s">
        <v>160</v>
      </c>
      <c r="I84" s="826">
        <v>19</v>
      </c>
      <c r="J84" s="785">
        <v>0.842361111111111</v>
      </c>
      <c r="K84" s="786">
        <v>2</v>
      </c>
      <c r="L84" s="787">
        <v>1</v>
      </c>
      <c r="M84" s="788">
        <v>2</v>
      </c>
      <c r="N84" s="870"/>
      <c r="O84" s="790"/>
      <c r="P84" s="792">
        <v>2</v>
      </c>
      <c r="Q84" s="790"/>
      <c r="R84" s="906"/>
      <c r="S84" s="790"/>
      <c r="T84" s="790"/>
      <c r="U84" s="790"/>
      <c r="V84" s="790"/>
      <c r="W84" s="906"/>
      <c r="X84" s="790"/>
      <c r="Y84" s="907"/>
      <c r="Z84" s="791"/>
      <c r="AA84" s="791"/>
      <c r="AB84" s="911"/>
      <c r="AC84" s="864"/>
      <c r="AD84" s="863"/>
      <c r="AE84" s="796">
        <v>0.842361111111111</v>
      </c>
      <c r="AF84" s="795"/>
      <c r="AG84" s="807"/>
      <c r="AH84" s="795"/>
      <c r="AI84" s="807"/>
      <c r="AJ84" s="795"/>
      <c r="AK84" s="795"/>
      <c r="AL84" s="795"/>
      <c r="AM84" s="796"/>
      <c r="AN84" s="796"/>
      <c r="AO84" s="795"/>
      <c r="AP84" s="796"/>
      <c r="AQ84" s="860"/>
    </row>
    <row r="85" spans="1:43" ht="14.25">
      <c r="A85" s="1128"/>
      <c r="B85" s="809">
        <v>24</v>
      </c>
      <c r="C85" s="781" t="s">
        <v>18</v>
      </c>
      <c r="D85" s="697" t="s">
        <v>221</v>
      </c>
      <c r="E85" s="12">
        <v>1968</v>
      </c>
      <c r="F85" s="79">
        <v>47</v>
      </c>
      <c r="G85" s="818" t="s">
        <v>29</v>
      </c>
      <c r="H85" s="783"/>
      <c r="I85" s="826">
        <v>23</v>
      </c>
      <c r="J85" s="785">
        <v>0.8819444444444445</v>
      </c>
      <c r="K85" s="786">
        <v>2</v>
      </c>
      <c r="L85" s="787">
        <v>2</v>
      </c>
      <c r="M85" s="788">
        <v>2</v>
      </c>
      <c r="N85" s="804">
        <v>1</v>
      </c>
      <c r="O85" s="790"/>
      <c r="P85" s="790"/>
      <c r="Q85" s="791"/>
      <c r="R85" s="791"/>
      <c r="S85" s="791"/>
      <c r="T85" s="791"/>
      <c r="U85" s="791"/>
      <c r="V85" s="791"/>
      <c r="W85" s="791"/>
      <c r="X85" s="804">
        <v>1</v>
      </c>
      <c r="Y85" s="791"/>
      <c r="Z85" s="791"/>
      <c r="AA85" s="791"/>
      <c r="AB85" s="793"/>
      <c r="AC85" s="794">
        <v>0.8819444444444445</v>
      </c>
      <c r="AD85" s="863"/>
      <c r="AE85" s="796"/>
      <c r="AF85" s="796"/>
      <c r="AG85" s="807"/>
      <c r="AH85" s="795"/>
      <c r="AI85" s="807"/>
      <c r="AJ85" s="795"/>
      <c r="AK85" s="795"/>
      <c r="AL85" s="795"/>
      <c r="AM85" s="796">
        <v>0.90625</v>
      </c>
      <c r="AN85" s="795"/>
      <c r="AO85" s="795"/>
      <c r="AP85" s="796"/>
      <c r="AQ85" s="860"/>
    </row>
    <row r="86" spans="1:43" ht="14.25">
      <c r="A86" s="1128"/>
      <c r="B86" s="809">
        <v>25</v>
      </c>
      <c r="C86" s="781" t="s">
        <v>18</v>
      </c>
      <c r="D86" s="700" t="s">
        <v>591</v>
      </c>
      <c r="E86" s="28">
        <v>1973</v>
      </c>
      <c r="F86" s="79">
        <v>42</v>
      </c>
      <c r="G86" s="31" t="s">
        <v>589</v>
      </c>
      <c r="H86" s="783" t="s">
        <v>602</v>
      </c>
      <c r="I86" s="912">
        <v>27</v>
      </c>
      <c r="J86" s="785">
        <v>0.9201388888888888</v>
      </c>
      <c r="K86" s="786">
        <v>2</v>
      </c>
      <c r="L86" s="787">
        <v>2</v>
      </c>
      <c r="M86" s="788">
        <v>2</v>
      </c>
      <c r="N86" s="791"/>
      <c r="O86" s="790"/>
      <c r="P86" s="790"/>
      <c r="Q86" s="791"/>
      <c r="R86" s="791"/>
      <c r="S86" s="791"/>
      <c r="T86" s="791"/>
      <c r="U86" s="791"/>
      <c r="V86" s="791"/>
      <c r="W86" s="791"/>
      <c r="X86" s="804">
        <v>1</v>
      </c>
      <c r="Y86" s="791"/>
      <c r="Z86" s="804">
        <v>1</v>
      </c>
      <c r="AA86" s="791"/>
      <c r="AB86" s="793"/>
      <c r="AC86" s="794"/>
      <c r="AD86" s="794"/>
      <c r="AE86" s="807"/>
      <c r="AF86" s="796"/>
      <c r="AG86" s="795"/>
      <c r="AH86" s="795"/>
      <c r="AI86" s="807"/>
      <c r="AJ86" s="795"/>
      <c r="AK86" s="795"/>
      <c r="AL86" s="795"/>
      <c r="AM86" s="807" t="s">
        <v>325</v>
      </c>
      <c r="AN86" s="795"/>
      <c r="AO86" s="795">
        <v>0.9201388888888888</v>
      </c>
      <c r="AP86" s="796"/>
      <c r="AQ86" s="860"/>
    </row>
    <row r="87" spans="1:43" ht="14.25">
      <c r="A87" s="1128"/>
      <c r="B87" s="809">
        <v>26</v>
      </c>
      <c r="C87" s="781" t="s">
        <v>18</v>
      </c>
      <c r="D87" s="711" t="s">
        <v>220</v>
      </c>
      <c r="E87" s="12">
        <v>1970</v>
      </c>
      <c r="F87" s="79">
        <v>45</v>
      </c>
      <c r="G87" s="31" t="s">
        <v>78</v>
      </c>
      <c r="H87" s="783"/>
      <c r="I87" s="826">
        <v>22</v>
      </c>
      <c r="J87" s="785">
        <v>0.8770833333333333</v>
      </c>
      <c r="K87" s="786">
        <v>1</v>
      </c>
      <c r="L87" s="787">
        <v>1</v>
      </c>
      <c r="M87" s="788">
        <v>1</v>
      </c>
      <c r="N87" s="870"/>
      <c r="O87" s="790"/>
      <c r="P87" s="792">
        <v>1</v>
      </c>
      <c r="Q87" s="791"/>
      <c r="R87" s="907"/>
      <c r="S87" s="791"/>
      <c r="T87" s="791"/>
      <c r="U87" s="791"/>
      <c r="V87" s="791"/>
      <c r="W87" s="907"/>
      <c r="X87" s="791"/>
      <c r="Y87" s="907"/>
      <c r="Z87" s="791"/>
      <c r="AA87" s="791"/>
      <c r="AB87" s="911"/>
      <c r="AC87" s="864"/>
      <c r="AD87" s="863"/>
      <c r="AE87" s="796">
        <v>0.8770833333333333</v>
      </c>
      <c r="AF87" s="796"/>
      <c r="AG87" s="807"/>
      <c r="AH87" s="795"/>
      <c r="AI87" s="807"/>
      <c r="AJ87" s="795"/>
      <c r="AK87" s="795"/>
      <c r="AL87" s="795"/>
      <c r="AM87" s="796"/>
      <c r="AN87" s="795"/>
      <c r="AO87" s="795"/>
      <c r="AP87" s="796"/>
      <c r="AQ87" s="860"/>
    </row>
    <row r="88" spans="1:43" ht="14.25" customHeight="1">
      <c r="A88" s="1128"/>
      <c r="B88" s="809">
        <v>27</v>
      </c>
      <c r="C88" s="781" t="s">
        <v>18</v>
      </c>
      <c r="D88" s="711" t="s">
        <v>222</v>
      </c>
      <c r="E88" s="12">
        <v>1966</v>
      </c>
      <c r="F88" s="79">
        <v>49</v>
      </c>
      <c r="G88" s="31" t="s">
        <v>223</v>
      </c>
      <c r="H88" s="899" t="s">
        <v>153</v>
      </c>
      <c r="I88" s="901">
        <v>24</v>
      </c>
      <c r="J88" s="873">
        <v>0.8958333333333334</v>
      </c>
      <c r="K88" s="786">
        <v>1</v>
      </c>
      <c r="L88" s="787">
        <v>1</v>
      </c>
      <c r="M88" s="788">
        <v>1</v>
      </c>
      <c r="N88" s="803"/>
      <c r="O88" s="792">
        <v>1</v>
      </c>
      <c r="P88" s="790"/>
      <c r="Q88" s="791"/>
      <c r="R88" s="907"/>
      <c r="S88" s="791"/>
      <c r="T88" s="791"/>
      <c r="U88" s="791"/>
      <c r="V88" s="791"/>
      <c r="W88" s="791"/>
      <c r="X88" s="791"/>
      <c r="Y88" s="791"/>
      <c r="Z88" s="791"/>
      <c r="AA88" s="791"/>
      <c r="AB88" s="793"/>
      <c r="AC88" s="864"/>
      <c r="AD88" s="863">
        <v>0.8958333333333334</v>
      </c>
      <c r="AE88" s="796"/>
      <c r="AF88" s="796"/>
      <c r="AG88" s="807"/>
      <c r="AH88" s="795"/>
      <c r="AI88" s="807"/>
      <c r="AJ88" s="795"/>
      <c r="AK88" s="795"/>
      <c r="AL88" s="795"/>
      <c r="AM88" s="796"/>
      <c r="AN88" s="795"/>
      <c r="AO88" s="795"/>
      <c r="AP88" s="796"/>
      <c r="AQ88" s="860"/>
    </row>
    <row r="89" spans="1:43" ht="14.25">
      <c r="A89" s="1128"/>
      <c r="B89" s="809">
        <v>28</v>
      </c>
      <c r="C89" s="781" t="s">
        <v>18</v>
      </c>
      <c r="D89" s="700" t="s">
        <v>579</v>
      </c>
      <c r="E89" s="28">
        <v>1968</v>
      </c>
      <c r="F89" s="79">
        <v>47</v>
      </c>
      <c r="G89" s="31" t="s">
        <v>32</v>
      </c>
      <c r="H89" s="783"/>
      <c r="I89" s="895">
        <v>26</v>
      </c>
      <c r="J89" s="873">
        <v>0.9180555555555556</v>
      </c>
      <c r="K89" s="786">
        <v>1</v>
      </c>
      <c r="L89" s="787">
        <v>1</v>
      </c>
      <c r="M89" s="788">
        <v>1</v>
      </c>
      <c r="N89" s="790"/>
      <c r="O89" s="790"/>
      <c r="P89" s="790"/>
      <c r="Q89" s="791"/>
      <c r="R89" s="791"/>
      <c r="S89" s="791"/>
      <c r="T89" s="791"/>
      <c r="U89" s="791"/>
      <c r="V89" s="791"/>
      <c r="W89" s="791"/>
      <c r="X89" s="804">
        <v>1</v>
      </c>
      <c r="Y89" s="791"/>
      <c r="Z89" s="791"/>
      <c r="AA89" s="791"/>
      <c r="AB89" s="793"/>
      <c r="AC89" s="794"/>
      <c r="AD89" s="794"/>
      <c r="AE89" s="807"/>
      <c r="AF89" s="796"/>
      <c r="AG89" s="795"/>
      <c r="AH89" s="795"/>
      <c r="AI89" s="807"/>
      <c r="AJ89" s="795"/>
      <c r="AK89" s="795"/>
      <c r="AL89" s="795"/>
      <c r="AM89" s="796">
        <v>0.9180555555555556</v>
      </c>
      <c r="AN89" s="795"/>
      <c r="AO89" s="795"/>
      <c r="AP89" s="796"/>
      <c r="AQ89" s="860"/>
    </row>
    <row r="90" spans="1:43" ht="14.25">
      <c r="A90" s="1128"/>
      <c r="B90" s="809">
        <v>29</v>
      </c>
      <c r="C90" s="781" t="s">
        <v>18</v>
      </c>
      <c r="D90" s="700" t="s">
        <v>580</v>
      </c>
      <c r="E90" s="28">
        <v>1968</v>
      </c>
      <c r="F90" s="79">
        <v>47</v>
      </c>
      <c r="G90" s="31" t="s">
        <v>581</v>
      </c>
      <c r="H90" s="783" t="s">
        <v>602</v>
      </c>
      <c r="I90" s="826">
        <v>29</v>
      </c>
      <c r="J90" s="785">
        <v>0.9527777777777778</v>
      </c>
      <c r="K90" s="786">
        <v>1</v>
      </c>
      <c r="L90" s="787">
        <v>1</v>
      </c>
      <c r="M90" s="788">
        <v>1</v>
      </c>
      <c r="N90" s="790"/>
      <c r="O90" s="791"/>
      <c r="P90" s="791"/>
      <c r="Q90" s="791"/>
      <c r="R90" s="791"/>
      <c r="S90" s="791"/>
      <c r="T90" s="791"/>
      <c r="U90" s="791"/>
      <c r="V90" s="791"/>
      <c r="W90" s="791"/>
      <c r="X90" s="804">
        <v>1</v>
      </c>
      <c r="Y90" s="791"/>
      <c r="Z90" s="791"/>
      <c r="AA90" s="791"/>
      <c r="AB90" s="793"/>
      <c r="AC90" s="794"/>
      <c r="AD90" s="794"/>
      <c r="AE90" s="807"/>
      <c r="AF90" s="796"/>
      <c r="AG90" s="795"/>
      <c r="AH90" s="795"/>
      <c r="AI90" s="807"/>
      <c r="AJ90" s="795"/>
      <c r="AK90" s="795"/>
      <c r="AL90" s="795"/>
      <c r="AM90" s="796">
        <v>0.9527777777777778</v>
      </c>
      <c r="AN90" s="795"/>
      <c r="AO90" s="795"/>
      <c r="AP90" s="796"/>
      <c r="AQ90" s="860"/>
    </row>
    <row r="91" spans="1:43" ht="14.25">
      <c r="A91" s="1128"/>
      <c r="B91" s="809">
        <v>30</v>
      </c>
      <c r="C91" s="781" t="s">
        <v>18</v>
      </c>
      <c r="D91" s="697" t="s">
        <v>224</v>
      </c>
      <c r="E91" s="12">
        <v>1968</v>
      </c>
      <c r="F91" s="79">
        <v>47</v>
      </c>
      <c r="G91" s="815" t="s">
        <v>17</v>
      </c>
      <c r="H91" s="855"/>
      <c r="I91" s="901">
        <v>30</v>
      </c>
      <c r="J91" s="785">
        <v>0.9576388888888889</v>
      </c>
      <c r="K91" s="786">
        <v>1</v>
      </c>
      <c r="L91" s="787">
        <v>1</v>
      </c>
      <c r="M91" s="788">
        <v>1</v>
      </c>
      <c r="N91" s="792">
        <v>1</v>
      </c>
      <c r="O91" s="791"/>
      <c r="P91" s="791"/>
      <c r="Q91" s="791"/>
      <c r="R91" s="806"/>
      <c r="S91" s="791"/>
      <c r="T91" s="791"/>
      <c r="U91" s="791"/>
      <c r="V91" s="791"/>
      <c r="W91" s="791"/>
      <c r="X91" s="791"/>
      <c r="Y91" s="791"/>
      <c r="Z91" s="791"/>
      <c r="AA91" s="791"/>
      <c r="AB91" s="793"/>
      <c r="AC91" s="794">
        <v>0.9576388888888889</v>
      </c>
      <c r="AD91" s="863"/>
      <c r="AE91" s="796"/>
      <c r="AF91" s="796"/>
      <c r="AG91" s="807"/>
      <c r="AH91" s="795"/>
      <c r="AI91" s="807"/>
      <c r="AJ91" s="795"/>
      <c r="AK91" s="795"/>
      <c r="AL91" s="795"/>
      <c r="AM91" s="796"/>
      <c r="AN91" s="795"/>
      <c r="AO91" s="795"/>
      <c r="AP91" s="796"/>
      <c r="AQ91" s="860"/>
    </row>
    <row r="92" spans="1:43" ht="14.25">
      <c r="A92" s="1128"/>
      <c r="B92" s="809">
        <v>31</v>
      </c>
      <c r="C92" s="781" t="s">
        <v>18</v>
      </c>
      <c r="D92" s="700" t="s">
        <v>633</v>
      </c>
      <c r="E92" s="28">
        <v>1968</v>
      </c>
      <c r="F92" s="79">
        <v>47</v>
      </c>
      <c r="G92" s="31" t="s">
        <v>32</v>
      </c>
      <c r="H92" s="783"/>
      <c r="I92" s="895">
        <v>31</v>
      </c>
      <c r="J92" s="875" t="s">
        <v>311</v>
      </c>
      <c r="K92" s="786">
        <v>1</v>
      </c>
      <c r="L92" s="787">
        <v>1</v>
      </c>
      <c r="M92" s="788">
        <v>1</v>
      </c>
      <c r="N92" s="790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804">
        <v>1</v>
      </c>
      <c r="AA92" s="791"/>
      <c r="AB92" s="793"/>
      <c r="AC92" s="794"/>
      <c r="AD92" s="794"/>
      <c r="AE92" s="807"/>
      <c r="AF92" s="796"/>
      <c r="AG92" s="795"/>
      <c r="AH92" s="795"/>
      <c r="AI92" s="807"/>
      <c r="AJ92" s="795"/>
      <c r="AK92" s="795"/>
      <c r="AL92" s="795"/>
      <c r="AM92" s="796"/>
      <c r="AN92" s="795"/>
      <c r="AO92" s="807" t="s">
        <v>311</v>
      </c>
      <c r="AP92" s="796"/>
      <c r="AQ92" s="860"/>
    </row>
    <row r="93" spans="1:43" ht="14.25" customHeight="1">
      <c r="A93" s="1128"/>
      <c r="B93" s="809">
        <v>32</v>
      </c>
      <c r="C93" s="781" t="s">
        <v>18</v>
      </c>
      <c r="D93" s="700" t="s">
        <v>612</v>
      </c>
      <c r="E93" s="28">
        <v>1972</v>
      </c>
      <c r="F93" s="79">
        <v>43</v>
      </c>
      <c r="G93" s="31" t="s">
        <v>99</v>
      </c>
      <c r="H93" s="783" t="s">
        <v>618</v>
      </c>
      <c r="I93" s="826">
        <v>32</v>
      </c>
      <c r="J93" s="807" t="s">
        <v>244</v>
      </c>
      <c r="K93" s="786">
        <v>1</v>
      </c>
      <c r="L93" s="787">
        <v>1</v>
      </c>
      <c r="M93" s="788">
        <v>1</v>
      </c>
      <c r="N93" s="790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804">
        <v>1</v>
      </c>
      <c r="Z93" s="791"/>
      <c r="AA93" s="791"/>
      <c r="AB93" s="793"/>
      <c r="AC93" s="794"/>
      <c r="AD93" s="794"/>
      <c r="AE93" s="807"/>
      <c r="AF93" s="796"/>
      <c r="AG93" s="795"/>
      <c r="AH93" s="795"/>
      <c r="AI93" s="807"/>
      <c r="AJ93" s="795"/>
      <c r="AK93" s="795"/>
      <c r="AL93" s="795"/>
      <c r="AM93" s="796"/>
      <c r="AN93" s="807" t="s">
        <v>244</v>
      </c>
      <c r="AO93" s="795"/>
      <c r="AP93" s="796"/>
      <c r="AQ93" s="860"/>
    </row>
    <row r="94" spans="1:43" ht="14.25">
      <c r="A94" s="1128"/>
      <c r="B94" s="809"/>
      <c r="C94" s="781"/>
      <c r="D94" s="700"/>
      <c r="E94" s="28"/>
      <c r="F94" s="79"/>
      <c r="G94" s="31"/>
      <c r="H94" s="844"/>
      <c r="I94" s="895"/>
      <c r="J94" s="918"/>
      <c r="K94" s="786"/>
      <c r="L94" s="787"/>
      <c r="M94" s="919"/>
      <c r="N94" s="790"/>
      <c r="O94" s="790"/>
      <c r="P94" s="790"/>
      <c r="Q94" s="790"/>
      <c r="R94" s="790"/>
      <c r="S94" s="790"/>
      <c r="T94" s="790"/>
      <c r="U94" s="790"/>
      <c r="V94" s="790"/>
      <c r="W94" s="790"/>
      <c r="X94" s="790"/>
      <c r="Y94" s="790"/>
      <c r="Z94" s="790"/>
      <c r="AA94" s="790"/>
      <c r="AB94" s="900"/>
      <c r="AC94" s="794"/>
      <c r="AD94" s="794"/>
      <c r="AE94" s="807"/>
      <c r="AF94" s="796"/>
      <c r="AG94" s="795"/>
      <c r="AH94" s="795"/>
      <c r="AI94" s="807"/>
      <c r="AJ94" s="795"/>
      <c r="AK94" s="795"/>
      <c r="AL94" s="795"/>
      <c r="AM94" s="796"/>
      <c r="AN94" s="807"/>
      <c r="AO94" s="795"/>
      <c r="AP94" s="796"/>
      <c r="AQ94" s="920"/>
    </row>
    <row r="95" spans="1:43" ht="14.25">
      <c r="A95" s="1128"/>
      <c r="B95" s="809">
        <v>32</v>
      </c>
      <c r="C95" s="781"/>
      <c r="D95" s="822"/>
      <c r="E95" s="823"/>
      <c r="F95" s="823"/>
      <c r="G95" s="824"/>
      <c r="H95" s="921"/>
      <c r="I95" s="922"/>
      <c r="J95" s="923"/>
      <c r="K95" s="828"/>
      <c r="L95" s="829"/>
      <c r="M95" s="830">
        <v>168</v>
      </c>
      <c r="N95" s="831">
        <v>16</v>
      </c>
      <c r="O95" s="831">
        <v>16</v>
      </c>
      <c r="P95" s="831">
        <v>12</v>
      </c>
      <c r="Q95" s="831">
        <v>11</v>
      </c>
      <c r="R95" s="831">
        <v>10</v>
      </c>
      <c r="S95" s="831">
        <v>13</v>
      </c>
      <c r="T95" s="831">
        <v>11</v>
      </c>
      <c r="U95" s="831">
        <v>12</v>
      </c>
      <c r="V95" s="831">
        <v>12</v>
      </c>
      <c r="W95" s="831">
        <v>8</v>
      </c>
      <c r="X95" s="831">
        <v>15</v>
      </c>
      <c r="Y95" s="831">
        <v>11</v>
      </c>
      <c r="Z95" s="831">
        <v>11</v>
      </c>
      <c r="AA95" s="831">
        <v>10</v>
      </c>
      <c r="AB95" s="924">
        <v>0</v>
      </c>
      <c r="AC95" s="834"/>
      <c r="AD95" s="835"/>
      <c r="AE95" s="836"/>
      <c r="AF95" s="835"/>
      <c r="AG95" s="835"/>
      <c r="AH95" s="835"/>
      <c r="AI95" s="835"/>
      <c r="AJ95" s="835"/>
      <c r="AK95" s="835"/>
      <c r="AL95" s="835"/>
      <c r="AM95" s="835"/>
      <c r="AN95" s="806"/>
      <c r="AO95" s="806"/>
      <c r="AP95" s="835"/>
      <c r="AQ95" s="892"/>
    </row>
    <row r="96" spans="1:43" ht="14.25">
      <c r="A96" s="763" t="s">
        <v>113</v>
      </c>
      <c r="B96" s="764" t="s">
        <v>1</v>
      </c>
      <c r="C96" s="765" t="s">
        <v>7</v>
      </c>
      <c r="D96" s="766" t="s">
        <v>2</v>
      </c>
      <c r="E96" s="767" t="s">
        <v>3</v>
      </c>
      <c r="F96" s="767" t="s">
        <v>114</v>
      </c>
      <c r="G96" s="768" t="s">
        <v>5</v>
      </c>
      <c r="H96" s="838" t="s">
        <v>115</v>
      </c>
      <c r="I96" s="839" t="s">
        <v>133</v>
      </c>
      <c r="J96" s="840" t="s">
        <v>36</v>
      </c>
      <c r="K96" s="772" t="s">
        <v>116</v>
      </c>
      <c r="L96" s="773" t="s">
        <v>117</v>
      </c>
      <c r="M96" s="774" t="s">
        <v>9</v>
      </c>
      <c r="N96" s="775" t="s">
        <v>118</v>
      </c>
      <c r="O96" s="767" t="s">
        <v>119</v>
      </c>
      <c r="P96" s="767" t="s">
        <v>120</v>
      </c>
      <c r="Q96" s="767" t="s">
        <v>121</v>
      </c>
      <c r="R96" s="767" t="s">
        <v>122</v>
      </c>
      <c r="S96" s="767" t="s">
        <v>123</v>
      </c>
      <c r="T96" s="767" t="s">
        <v>124</v>
      </c>
      <c r="U96" s="767" t="s">
        <v>125</v>
      </c>
      <c r="V96" s="767" t="s">
        <v>126</v>
      </c>
      <c r="W96" s="767" t="s">
        <v>127</v>
      </c>
      <c r="X96" s="767" t="s">
        <v>128</v>
      </c>
      <c r="Y96" s="767" t="s">
        <v>129</v>
      </c>
      <c r="Z96" s="767" t="s">
        <v>130</v>
      </c>
      <c r="AA96" s="767" t="s">
        <v>131</v>
      </c>
      <c r="AB96" s="776" t="s">
        <v>132</v>
      </c>
      <c r="AC96" s="777" t="s">
        <v>134</v>
      </c>
      <c r="AD96" s="778" t="s">
        <v>135</v>
      </c>
      <c r="AE96" s="778" t="s">
        <v>136</v>
      </c>
      <c r="AF96" s="778" t="s">
        <v>137</v>
      </c>
      <c r="AG96" s="778" t="s">
        <v>138</v>
      </c>
      <c r="AH96" s="778" t="s">
        <v>139</v>
      </c>
      <c r="AI96" s="778" t="s">
        <v>140</v>
      </c>
      <c r="AJ96" s="778" t="s">
        <v>141</v>
      </c>
      <c r="AK96" s="778" t="s">
        <v>142</v>
      </c>
      <c r="AL96" s="778" t="s">
        <v>143</v>
      </c>
      <c r="AM96" s="778" t="s">
        <v>144</v>
      </c>
      <c r="AN96" s="778" t="s">
        <v>145</v>
      </c>
      <c r="AO96" s="778" t="s">
        <v>146</v>
      </c>
      <c r="AP96" s="778" t="s">
        <v>147</v>
      </c>
      <c r="AQ96" s="779" t="s">
        <v>148</v>
      </c>
    </row>
    <row r="97" spans="1:43" ht="14.25">
      <c r="A97" s="1128" t="s">
        <v>225</v>
      </c>
      <c r="B97" s="780">
        <v>1</v>
      </c>
      <c r="C97" s="925" t="s">
        <v>27</v>
      </c>
      <c r="D97" s="898" t="s">
        <v>37</v>
      </c>
      <c r="E97" s="13">
        <v>1964</v>
      </c>
      <c r="F97" s="13">
        <v>51</v>
      </c>
      <c r="G97" s="818" t="s">
        <v>29</v>
      </c>
      <c r="H97" s="855"/>
      <c r="I97" s="901">
        <v>4</v>
      </c>
      <c r="J97" s="785">
        <v>0.779861111111111</v>
      </c>
      <c r="K97" s="786">
        <v>93</v>
      </c>
      <c r="L97" s="787">
        <v>13</v>
      </c>
      <c r="M97" s="788">
        <v>118</v>
      </c>
      <c r="N97" s="792">
        <v>9</v>
      </c>
      <c r="O97" s="789">
        <v>10</v>
      </c>
      <c r="P97" s="789">
        <v>10</v>
      </c>
      <c r="Q97" s="792">
        <v>8</v>
      </c>
      <c r="R97" s="792">
        <v>9</v>
      </c>
      <c r="S97" s="792">
        <v>9</v>
      </c>
      <c r="T97" s="792">
        <v>9</v>
      </c>
      <c r="U97" s="792">
        <v>9</v>
      </c>
      <c r="V97" s="792">
        <v>9</v>
      </c>
      <c r="W97" s="792">
        <v>8</v>
      </c>
      <c r="X97" s="792">
        <v>9</v>
      </c>
      <c r="Y97" s="792">
        <v>9</v>
      </c>
      <c r="Z97" s="790"/>
      <c r="AA97" s="926">
        <v>10</v>
      </c>
      <c r="AB97" s="900"/>
      <c r="AC97" s="794">
        <v>0.8180555555555555</v>
      </c>
      <c r="AD97" s="796">
        <v>0.8131944444444444</v>
      </c>
      <c r="AE97" s="795">
        <v>0.8166666666666668</v>
      </c>
      <c r="AF97" s="795">
        <v>0.8416666666666667</v>
      </c>
      <c r="AG97" s="796">
        <v>0.8631944444444444</v>
      </c>
      <c r="AH97" s="796">
        <v>0.8118055555555556</v>
      </c>
      <c r="AI97" s="795">
        <v>0.779861111111111</v>
      </c>
      <c r="AJ97" s="795">
        <v>0.7819444444444444</v>
      </c>
      <c r="AK97" s="795">
        <v>0.78125</v>
      </c>
      <c r="AL97" s="796">
        <v>0.8201388888888889</v>
      </c>
      <c r="AM97" s="796">
        <v>0.8284722222222222</v>
      </c>
      <c r="AN97" s="796">
        <v>0.8361111111111111</v>
      </c>
      <c r="AO97" s="796"/>
      <c r="AP97" s="796">
        <v>0.7930555555555556</v>
      </c>
      <c r="AQ97" s="860"/>
    </row>
    <row r="98" spans="1:43" ht="14.25">
      <c r="A98" s="1128"/>
      <c r="B98" s="780">
        <v>2</v>
      </c>
      <c r="C98" s="927" t="s">
        <v>27</v>
      </c>
      <c r="D98" s="697" t="s">
        <v>107</v>
      </c>
      <c r="E98" s="12">
        <v>1965</v>
      </c>
      <c r="F98" s="13">
        <v>50</v>
      </c>
      <c r="G98" s="818" t="s">
        <v>29</v>
      </c>
      <c r="H98" s="855"/>
      <c r="I98" s="901">
        <v>5</v>
      </c>
      <c r="J98" s="785">
        <v>0.8201388888888889</v>
      </c>
      <c r="K98" s="786">
        <v>62</v>
      </c>
      <c r="L98" s="787">
        <v>8</v>
      </c>
      <c r="M98" s="788">
        <v>62</v>
      </c>
      <c r="N98" s="792">
        <v>8</v>
      </c>
      <c r="O98" s="792">
        <v>9</v>
      </c>
      <c r="P98" s="792">
        <v>9</v>
      </c>
      <c r="Q98" s="790"/>
      <c r="R98" s="790"/>
      <c r="S98" s="791"/>
      <c r="T98" s="792">
        <v>6</v>
      </c>
      <c r="U98" s="792">
        <v>8</v>
      </c>
      <c r="V98" s="792">
        <v>7</v>
      </c>
      <c r="W98" s="790"/>
      <c r="X98" s="790"/>
      <c r="Y98" s="804">
        <v>8</v>
      </c>
      <c r="Z98" s="790"/>
      <c r="AA98" s="792">
        <v>7</v>
      </c>
      <c r="AB98" s="900"/>
      <c r="AC98" s="794">
        <v>0.8229166666666666</v>
      </c>
      <c r="AD98" s="796">
        <v>0.8201388888888889</v>
      </c>
      <c r="AE98" s="795">
        <v>0.8458333333333333</v>
      </c>
      <c r="AF98" s="796"/>
      <c r="AG98" s="807"/>
      <c r="AH98" s="796"/>
      <c r="AI98" s="928">
        <v>0.9881944444444444</v>
      </c>
      <c r="AJ98" s="795">
        <v>0.8388888888888889</v>
      </c>
      <c r="AK98" s="795">
        <v>0.845138888888889</v>
      </c>
      <c r="AL98" s="795"/>
      <c r="AM98" s="796"/>
      <c r="AN98" s="795">
        <v>0.8395833333333332</v>
      </c>
      <c r="AO98" s="795"/>
      <c r="AP98" s="795">
        <v>0.8916666666666666</v>
      </c>
      <c r="AQ98" s="797"/>
    </row>
    <row r="99" spans="1:43" ht="14.25">
      <c r="A99" s="1128"/>
      <c r="B99" s="780">
        <v>3</v>
      </c>
      <c r="C99" s="927" t="s">
        <v>27</v>
      </c>
      <c r="D99" s="700" t="s">
        <v>227</v>
      </c>
      <c r="E99" s="28">
        <v>1963</v>
      </c>
      <c r="F99" s="13">
        <v>52</v>
      </c>
      <c r="G99" s="810" t="s">
        <v>73</v>
      </c>
      <c r="H99" s="855"/>
      <c r="I99" s="903">
        <v>3</v>
      </c>
      <c r="J99" s="785">
        <v>0.7305555555555556</v>
      </c>
      <c r="K99" s="786">
        <v>58</v>
      </c>
      <c r="L99" s="787">
        <v>6</v>
      </c>
      <c r="M99" s="788">
        <v>58</v>
      </c>
      <c r="N99" s="789">
        <v>10</v>
      </c>
      <c r="O99" s="790"/>
      <c r="P99" s="790"/>
      <c r="Q99" s="792">
        <v>9</v>
      </c>
      <c r="R99" s="789">
        <v>10</v>
      </c>
      <c r="S99" s="790"/>
      <c r="T99" s="790"/>
      <c r="U99" s="789">
        <v>10</v>
      </c>
      <c r="V99" s="789">
        <v>10</v>
      </c>
      <c r="W99" s="792">
        <v>9</v>
      </c>
      <c r="X99" s="790"/>
      <c r="Y99" s="790"/>
      <c r="Z99" s="790"/>
      <c r="AA99" s="790"/>
      <c r="AB99" s="900"/>
      <c r="AC99" s="794">
        <v>0.7805555555555556</v>
      </c>
      <c r="AD99" s="863"/>
      <c r="AE99" s="807"/>
      <c r="AF99" s="796">
        <v>0.7305555555555556</v>
      </c>
      <c r="AG99" s="796">
        <v>0.7631944444444444</v>
      </c>
      <c r="AH99" s="796"/>
      <c r="AI99" s="796"/>
      <c r="AJ99" s="796">
        <v>0.748611111111111</v>
      </c>
      <c r="AK99" s="795">
        <v>0.7493055555555556</v>
      </c>
      <c r="AL99" s="795">
        <v>0.7458333333333332</v>
      </c>
      <c r="AM99" s="796"/>
      <c r="AN99" s="796"/>
      <c r="AO99" s="795"/>
      <c r="AP99" s="795"/>
      <c r="AQ99" s="797"/>
    </row>
    <row r="100" spans="1:43" ht="14.25" customHeight="1">
      <c r="A100" s="1128"/>
      <c r="B100" s="809">
        <v>4</v>
      </c>
      <c r="C100" s="927" t="s">
        <v>27</v>
      </c>
      <c r="D100" s="700" t="s">
        <v>228</v>
      </c>
      <c r="E100" s="28">
        <v>1962</v>
      </c>
      <c r="F100" s="13">
        <v>53</v>
      </c>
      <c r="G100" s="815" t="s">
        <v>17</v>
      </c>
      <c r="H100" s="855"/>
      <c r="I100" s="901">
        <v>9</v>
      </c>
      <c r="J100" s="785">
        <v>0.9291666666666667</v>
      </c>
      <c r="K100" s="786">
        <v>54</v>
      </c>
      <c r="L100" s="787">
        <v>8</v>
      </c>
      <c r="M100" s="788">
        <v>54</v>
      </c>
      <c r="N100" s="803"/>
      <c r="O100" s="803"/>
      <c r="P100" s="792">
        <v>8</v>
      </c>
      <c r="Q100" s="792">
        <v>7</v>
      </c>
      <c r="R100" s="792">
        <v>7</v>
      </c>
      <c r="S100" s="792">
        <v>7</v>
      </c>
      <c r="T100" s="790"/>
      <c r="U100" s="790"/>
      <c r="V100" s="792">
        <v>5</v>
      </c>
      <c r="W100" s="792">
        <v>6</v>
      </c>
      <c r="X100" s="792">
        <v>8</v>
      </c>
      <c r="Y100" s="790"/>
      <c r="Z100" s="790"/>
      <c r="AA100" s="792">
        <v>6</v>
      </c>
      <c r="AB100" s="900"/>
      <c r="AC100" s="863"/>
      <c r="AD100" s="929"/>
      <c r="AE100" s="795">
        <v>0.975</v>
      </c>
      <c r="AF100" s="807" t="s">
        <v>229</v>
      </c>
      <c r="AG100" s="807" t="s">
        <v>230</v>
      </c>
      <c r="AH100" s="796">
        <v>0.9527777777777778</v>
      </c>
      <c r="AI100" s="795"/>
      <c r="AJ100" s="796"/>
      <c r="AK100" s="795">
        <v>0.9881944444444444</v>
      </c>
      <c r="AL100" s="796">
        <v>0.9569444444444444</v>
      </c>
      <c r="AM100" s="795">
        <v>0.9291666666666667</v>
      </c>
      <c r="AN100" s="807"/>
      <c r="AO100" s="795"/>
      <c r="AP100" s="795">
        <v>0.9534722222222222</v>
      </c>
      <c r="AQ100" s="808"/>
    </row>
    <row r="101" spans="1:43" ht="14.25">
      <c r="A101" s="1128"/>
      <c r="B101" s="809">
        <v>5</v>
      </c>
      <c r="C101" s="927" t="s">
        <v>27</v>
      </c>
      <c r="D101" s="700" t="s">
        <v>226</v>
      </c>
      <c r="E101" s="28">
        <v>1960</v>
      </c>
      <c r="F101" s="13">
        <v>55</v>
      </c>
      <c r="G101" s="14" t="s">
        <v>43</v>
      </c>
      <c r="H101" s="855"/>
      <c r="I101" s="901">
        <v>8</v>
      </c>
      <c r="J101" s="785">
        <v>0.8652777777777777</v>
      </c>
      <c r="K101" s="786">
        <v>51</v>
      </c>
      <c r="L101" s="787">
        <v>7</v>
      </c>
      <c r="M101" s="788">
        <v>51</v>
      </c>
      <c r="N101" s="792">
        <v>7</v>
      </c>
      <c r="O101" s="792">
        <v>8</v>
      </c>
      <c r="P101" s="790"/>
      <c r="Q101" s="790"/>
      <c r="R101" s="804">
        <v>8</v>
      </c>
      <c r="S101" s="804">
        <v>8</v>
      </c>
      <c r="T101" s="790"/>
      <c r="U101" s="790"/>
      <c r="V101" s="792">
        <v>6</v>
      </c>
      <c r="W101" s="792">
        <v>7</v>
      </c>
      <c r="X101" s="791"/>
      <c r="Y101" s="790"/>
      <c r="Z101" s="792">
        <v>7</v>
      </c>
      <c r="AA101" s="790"/>
      <c r="AB101" s="900"/>
      <c r="AC101" s="863">
        <v>0.8944444444444444</v>
      </c>
      <c r="AD101" s="863">
        <v>0.9791666666666666</v>
      </c>
      <c r="AE101" s="796"/>
      <c r="AF101" s="796"/>
      <c r="AG101" s="796">
        <v>0.8652777777777777</v>
      </c>
      <c r="AH101" s="796">
        <v>0.8986111111111111</v>
      </c>
      <c r="AI101" s="795"/>
      <c r="AJ101" s="796"/>
      <c r="AK101" s="795">
        <v>0.9395833333333333</v>
      </c>
      <c r="AL101" s="796">
        <v>0.8875000000000001</v>
      </c>
      <c r="AM101" s="795"/>
      <c r="AN101" s="807"/>
      <c r="AO101" s="795">
        <v>0.9243055555555556</v>
      </c>
      <c r="AP101" s="795"/>
      <c r="AQ101" s="808"/>
    </row>
    <row r="102" spans="1:43" ht="14.25">
      <c r="A102" s="1128"/>
      <c r="B102" s="809">
        <v>6</v>
      </c>
      <c r="C102" s="927" t="s">
        <v>27</v>
      </c>
      <c r="D102" s="700" t="s">
        <v>25</v>
      </c>
      <c r="E102" s="28">
        <v>1962</v>
      </c>
      <c r="F102" s="13">
        <v>53</v>
      </c>
      <c r="G102" s="14" t="s">
        <v>26</v>
      </c>
      <c r="H102" s="855"/>
      <c r="I102" s="903">
        <v>2</v>
      </c>
      <c r="J102" s="785">
        <v>0.7152777777777778</v>
      </c>
      <c r="K102" s="786">
        <v>50</v>
      </c>
      <c r="L102" s="787">
        <v>5</v>
      </c>
      <c r="M102" s="788">
        <v>50</v>
      </c>
      <c r="N102" s="803"/>
      <c r="O102" s="803"/>
      <c r="P102" s="803"/>
      <c r="Q102" s="789">
        <v>10</v>
      </c>
      <c r="R102" s="791"/>
      <c r="S102" s="789">
        <v>10</v>
      </c>
      <c r="T102" s="789">
        <v>10</v>
      </c>
      <c r="U102" s="790"/>
      <c r="V102" s="790"/>
      <c r="W102" s="789">
        <v>10</v>
      </c>
      <c r="X102" s="813">
        <v>10</v>
      </c>
      <c r="Y102" s="790"/>
      <c r="Z102" s="790"/>
      <c r="AA102" s="790"/>
      <c r="AB102" s="900"/>
      <c r="AC102" s="863"/>
      <c r="AD102" s="929"/>
      <c r="AE102" s="807"/>
      <c r="AF102" s="796">
        <v>0.7256944444444445</v>
      </c>
      <c r="AG102" s="796"/>
      <c r="AH102" s="796">
        <v>0.7618055555555556</v>
      </c>
      <c r="AI102" s="795">
        <v>0.7180555555555556</v>
      </c>
      <c r="AJ102" s="796"/>
      <c r="AK102" s="795"/>
      <c r="AL102" s="796">
        <v>0.7333333333333334</v>
      </c>
      <c r="AM102" s="795">
        <v>0.7152777777777778</v>
      </c>
      <c r="AN102" s="795"/>
      <c r="AO102" s="795"/>
      <c r="AP102" s="795"/>
      <c r="AQ102" s="808"/>
    </row>
    <row r="103" spans="1:43" ht="14.25">
      <c r="A103" s="1128"/>
      <c r="B103" s="809">
        <v>7</v>
      </c>
      <c r="C103" s="925" t="s">
        <v>27</v>
      </c>
      <c r="D103" s="700" t="s">
        <v>101</v>
      </c>
      <c r="E103" s="28">
        <v>1965</v>
      </c>
      <c r="F103" s="13">
        <v>50</v>
      </c>
      <c r="G103" s="14" t="s">
        <v>99</v>
      </c>
      <c r="H103" s="855"/>
      <c r="I103" s="901">
        <v>10</v>
      </c>
      <c r="J103" s="817" t="s">
        <v>583</v>
      </c>
      <c r="K103" s="786">
        <v>35</v>
      </c>
      <c r="L103" s="787">
        <v>5</v>
      </c>
      <c r="M103" s="788">
        <v>35</v>
      </c>
      <c r="N103" s="803"/>
      <c r="O103" s="792">
        <v>7</v>
      </c>
      <c r="P103" s="803"/>
      <c r="Q103" s="790"/>
      <c r="R103" s="791"/>
      <c r="S103" s="791"/>
      <c r="T103" s="792">
        <v>7</v>
      </c>
      <c r="U103" s="792">
        <v>7</v>
      </c>
      <c r="V103" s="790"/>
      <c r="W103" s="790"/>
      <c r="X103" s="804">
        <v>7</v>
      </c>
      <c r="Y103" s="792">
        <v>7</v>
      </c>
      <c r="Z103" s="790"/>
      <c r="AA103" s="790"/>
      <c r="AB103" s="900"/>
      <c r="AC103" s="863"/>
      <c r="AD103" s="929" t="s">
        <v>232</v>
      </c>
      <c r="AE103" s="807"/>
      <c r="AF103" s="796"/>
      <c r="AG103" s="807"/>
      <c r="AH103" s="796"/>
      <c r="AI103" s="807" t="s">
        <v>102</v>
      </c>
      <c r="AJ103" s="807" t="s">
        <v>530</v>
      </c>
      <c r="AK103" s="795"/>
      <c r="AL103" s="796"/>
      <c r="AM103" s="807" t="s">
        <v>583</v>
      </c>
      <c r="AN103" s="807" t="s">
        <v>458</v>
      </c>
      <c r="AO103" s="795"/>
      <c r="AP103" s="795"/>
      <c r="AQ103" s="808"/>
    </row>
    <row r="104" spans="1:43" ht="14.25">
      <c r="A104" s="1128"/>
      <c r="B104" s="809">
        <v>8</v>
      </c>
      <c r="C104" s="925" t="s">
        <v>27</v>
      </c>
      <c r="D104" s="700" t="s">
        <v>538</v>
      </c>
      <c r="E104" s="28">
        <v>1960</v>
      </c>
      <c r="F104" s="13">
        <v>55</v>
      </c>
      <c r="G104" s="31" t="s">
        <v>32</v>
      </c>
      <c r="H104" s="855"/>
      <c r="I104" s="901">
        <v>7</v>
      </c>
      <c r="J104" s="785">
        <v>0.8416666666666667</v>
      </c>
      <c r="K104" s="786">
        <v>25</v>
      </c>
      <c r="L104" s="787">
        <v>3</v>
      </c>
      <c r="M104" s="788">
        <v>25</v>
      </c>
      <c r="N104" s="803"/>
      <c r="O104" s="803"/>
      <c r="P104" s="803"/>
      <c r="Q104" s="790"/>
      <c r="R104" s="791"/>
      <c r="S104" s="791"/>
      <c r="T104" s="790"/>
      <c r="U104" s="790"/>
      <c r="V104" s="792">
        <v>8</v>
      </c>
      <c r="W104" s="790"/>
      <c r="X104" s="791"/>
      <c r="Y104" s="790"/>
      <c r="Z104" s="792">
        <v>9</v>
      </c>
      <c r="AA104" s="792">
        <v>8</v>
      </c>
      <c r="AB104" s="900"/>
      <c r="AC104" s="863"/>
      <c r="AD104" s="929"/>
      <c r="AE104" s="807"/>
      <c r="AF104" s="796"/>
      <c r="AG104" s="807"/>
      <c r="AH104" s="796"/>
      <c r="AI104" s="865"/>
      <c r="AJ104" s="863"/>
      <c r="AK104" s="795">
        <v>0.8416666666666667</v>
      </c>
      <c r="AL104" s="796"/>
      <c r="AM104" s="795"/>
      <c r="AN104" s="807"/>
      <c r="AO104" s="795">
        <v>0.8576388888888888</v>
      </c>
      <c r="AP104" s="795">
        <v>0.8590277777777778</v>
      </c>
      <c r="AQ104" s="808"/>
    </row>
    <row r="105" spans="1:43" ht="14.25">
      <c r="A105" s="1128"/>
      <c r="B105" s="809">
        <v>9</v>
      </c>
      <c r="C105" s="781" t="s">
        <v>27</v>
      </c>
      <c r="D105" s="700" t="s">
        <v>358</v>
      </c>
      <c r="E105" s="28">
        <v>1961</v>
      </c>
      <c r="F105" s="13">
        <v>54</v>
      </c>
      <c r="G105" s="31" t="s">
        <v>605</v>
      </c>
      <c r="H105" s="855"/>
      <c r="I105" s="903">
        <v>1</v>
      </c>
      <c r="J105" s="785">
        <v>0.6791666666666667</v>
      </c>
      <c r="K105" s="786">
        <v>20</v>
      </c>
      <c r="L105" s="787">
        <v>2</v>
      </c>
      <c r="M105" s="788">
        <v>20</v>
      </c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791"/>
      <c r="Y105" s="789">
        <v>10</v>
      </c>
      <c r="Z105" s="789">
        <v>10</v>
      </c>
      <c r="AA105" s="790"/>
      <c r="AB105" s="900"/>
      <c r="AC105" s="863"/>
      <c r="AD105" s="929"/>
      <c r="AE105" s="807"/>
      <c r="AF105" s="796"/>
      <c r="AG105" s="807"/>
      <c r="AH105" s="796"/>
      <c r="AI105" s="929"/>
      <c r="AJ105" s="863"/>
      <c r="AK105" s="795"/>
      <c r="AL105" s="796"/>
      <c r="AM105" s="795"/>
      <c r="AN105" s="796">
        <v>0.6833333333333332</v>
      </c>
      <c r="AO105" s="795">
        <v>0.6791666666666667</v>
      </c>
      <c r="AP105" s="795"/>
      <c r="AQ105" s="808"/>
    </row>
    <row r="106" spans="1:43" ht="14.25" customHeight="1">
      <c r="A106" s="1128"/>
      <c r="B106" s="809">
        <v>10</v>
      </c>
      <c r="C106" s="925" t="s">
        <v>27</v>
      </c>
      <c r="D106" s="700" t="s">
        <v>624</v>
      </c>
      <c r="E106" s="28">
        <v>1963</v>
      </c>
      <c r="F106" s="13">
        <v>52</v>
      </c>
      <c r="G106" s="31" t="s">
        <v>622</v>
      </c>
      <c r="H106" s="855"/>
      <c r="I106" s="901">
        <v>6</v>
      </c>
      <c r="J106" s="785">
        <v>0.8375</v>
      </c>
      <c r="K106" s="786">
        <v>17</v>
      </c>
      <c r="L106" s="787">
        <v>2</v>
      </c>
      <c r="M106" s="788">
        <v>17</v>
      </c>
      <c r="N106" s="803"/>
      <c r="O106" s="803"/>
      <c r="P106" s="803"/>
      <c r="Q106" s="803"/>
      <c r="R106" s="803"/>
      <c r="S106" s="803"/>
      <c r="T106" s="803"/>
      <c r="U106" s="803"/>
      <c r="V106" s="790"/>
      <c r="W106" s="790"/>
      <c r="X106" s="791"/>
      <c r="Y106" s="790"/>
      <c r="Z106" s="792">
        <v>8</v>
      </c>
      <c r="AA106" s="792">
        <v>9</v>
      </c>
      <c r="AB106" s="900"/>
      <c r="AC106" s="863"/>
      <c r="AD106" s="929"/>
      <c r="AE106" s="807"/>
      <c r="AF106" s="796"/>
      <c r="AG106" s="807"/>
      <c r="AH106" s="796"/>
      <c r="AI106" s="929"/>
      <c r="AJ106" s="863"/>
      <c r="AK106" s="795"/>
      <c r="AL106" s="796"/>
      <c r="AM106" s="795"/>
      <c r="AN106" s="807"/>
      <c r="AO106" s="795">
        <v>0.8694444444444445</v>
      </c>
      <c r="AP106" s="795">
        <v>0.8375</v>
      </c>
      <c r="AQ106" s="808"/>
    </row>
    <row r="107" spans="1:43" ht="14.25">
      <c r="A107" s="1128"/>
      <c r="B107" s="809">
        <v>11</v>
      </c>
      <c r="C107" s="925" t="s">
        <v>27</v>
      </c>
      <c r="D107" s="700" t="s">
        <v>81</v>
      </c>
      <c r="E107" s="28">
        <v>1960</v>
      </c>
      <c r="F107" s="13">
        <v>55</v>
      </c>
      <c r="G107" s="31" t="s">
        <v>78</v>
      </c>
      <c r="H107" s="855"/>
      <c r="I107" s="901">
        <v>11</v>
      </c>
      <c r="J107" s="817" t="s">
        <v>231</v>
      </c>
      <c r="K107" s="786">
        <v>15</v>
      </c>
      <c r="L107" s="787">
        <v>2</v>
      </c>
      <c r="M107" s="788">
        <v>15</v>
      </c>
      <c r="N107" s="803"/>
      <c r="O107" s="803"/>
      <c r="P107" s="792">
        <v>7</v>
      </c>
      <c r="Q107" s="790"/>
      <c r="R107" s="791"/>
      <c r="S107" s="791"/>
      <c r="T107" s="792">
        <v>8</v>
      </c>
      <c r="U107" s="790"/>
      <c r="V107" s="790"/>
      <c r="W107" s="790"/>
      <c r="X107" s="791"/>
      <c r="Y107" s="790"/>
      <c r="Z107" s="790"/>
      <c r="AA107" s="790"/>
      <c r="AB107" s="900"/>
      <c r="AC107" s="863"/>
      <c r="AD107" s="929"/>
      <c r="AE107" s="807" t="s">
        <v>231</v>
      </c>
      <c r="AF107" s="796"/>
      <c r="AG107" s="807"/>
      <c r="AH107" s="796"/>
      <c r="AI107" s="807" t="s">
        <v>82</v>
      </c>
      <c r="AJ107" s="796"/>
      <c r="AK107" s="795"/>
      <c r="AL107" s="796"/>
      <c r="AM107" s="795"/>
      <c r="AN107" s="807"/>
      <c r="AO107" s="795"/>
      <c r="AP107" s="795"/>
      <c r="AQ107" s="808"/>
    </row>
    <row r="108" spans="1:43" ht="14.25">
      <c r="A108" s="1128"/>
      <c r="B108" s="809">
        <v>11</v>
      </c>
      <c r="C108" s="821"/>
      <c r="D108" s="822"/>
      <c r="E108" s="823"/>
      <c r="F108" s="823"/>
      <c r="G108" s="824"/>
      <c r="H108" s="825"/>
      <c r="I108" s="930"/>
      <c r="J108" s="827"/>
      <c r="K108" s="828"/>
      <c r="L108" s="829"/>
      <c r="M108" s="830">
        <v>61</v>
      </c>
      <c r="N108" s="831">
        <v>4</v>
      </c>
      <c r="O108" s="831">
        <v>4</v>
      </c>
      <c r="P108" s="832">
        <v>4</v>
      </c>
      <c r="Q108" s="832">
        <v>4</v>
      </c>
      <c r="R108" s="832">
        <v>4</v>
      </c>
      <c r="S108" s="832">
        <v>4</v>
      </c>
      <c r="T108" s="832">
        <v>5</v>
      </c>
      <c r="U108" s="832">
        <v>4</v>
      </c>
      <c r="V108" s="832">
        <v>6</v>
      </c>
      <c r="W108" s="832">
        <v>5</v>
      </c>
      <c r="X108" s="832">
        <v>4</v>
      </c>
      <c r="Y108" s="832">
        <v>4</v>
      </c>
      <c r="Z108" s="832">
        <v>4</v>
      </c>
      <c r="AA108" s="832">
        <v>5</v>
      </c>
      <c r="AB108" s="833">
        <v>0</v>
      </c>
      <c r="AC108" s="834"/>
      <c r="AD108" s="835"/>
      <c r="AE108" s="836"/>
      <c r="AF108" s="835"/>
      <c r="AG108" s="835"/>
      <c r="AH108" s="835"/>
      <c r="AI108" s="835"/>
      <c r="AJ108" s="835"/>
      <c r="AK108" s="835"/>
      <c r="AL108" s="835"/>
      <c r="AM108" s="835"/>
      <c r="AN108" s="806"/>
      <c r="AO108" s="806"/>
      <c r="AP108" s="835"/>
      <c r="AQ108" s="837"/>
    </row>
    <row r="109" spans="1:43" ht="14.25">
      <c r="A109" s="931" t="s">
        <v>113</v>
      </c>
      <c r="B109" s="932" t="s">
        <v>1</v>
      </c>
      <c r="C109" s="933" t="s">
        <v>7</v>
      </c>
      <c r="D109" s="934" t="s">
        <v>2</v>
      </c>
      <c r="E109" s="935" t="s">
        <v>3</v>
      </c>
      <c r="F109" s="935" t="s">
        <v>114</v>
      </c>
      <c r="G109" s="936" t="s">
        <v>5</v>
      </c>
      <c r="H109" s="838" t="s">
        <v>115</v>
      </c>
      <c r="I109" s="770" t="s">
        <v>133</v>
      </c>
      <c r="J109" s="760" t="s">
        <v>36</v>
      </c>
      <c r="K109" s="937" t="s">
        <v>116</v>
      </c>
      <c r="L109" s="938" t="s">
        <v>117</v>
      </c>
      <c r="M109" s="939" t="s">
        <v>9</v>
      </c>
      <c r="N109" s="940" t="s">
        <v>118</v>
      </c>
      <c r="O109" s="935" t="s">
        <v>119</v>
      </c>
      <c r="P109" s="935" t="s">
        <v>120</v>
      </c>
      <c r="Q109" s="935" t="s">
        <v>121</v>
      </c>
      <c r="R109" s="935" t="s">
        <v>122</v>
      </c>
      <c r="S109" s="935" t="s">
        <v>123</v>
      </c>
      <c r="T109" s="935" t="s">
        <v>124</v>
      </c>
      <c r="U109" s="935" t="s">
        <v>125</v>
      </c>
      <c r="V109" s="935" t="s">
        <v>126</v>
      </c>
      <c r="W109" s="935" t="s">
        <v>127</v>
      </c>
      <c r="X109" s="935" t="s">
        <v>128</v>
      </c>
      <c r="Y109" s="935" t="s">
        <v>129</v>
      </c>
      <c r="Z109" s="935" t="s">
        <v>130</v>
      </c>
      <c r="AA109" s="935" t="s">
        <v>131</v>
      </c>
      <c r="AB109" s="941" t="s">
        <v>132</v>
      </c>
      <c r="AC109" s="942" t="s">
        <v>134</v>
      </c>
      <c r="AD109" s="943" t="s">
        <v>135</v>
      </c>
      <c r="AE109" s="943" t="s">
        <v>136</v>
      </c>
      <c r="AF109" s="943" t="s">
        <v>137</v>
      </c>
      <c r="AG109" s="943" t="s">
        <v>138</v>
      </c>
      <c r="AH109" s="943" t="s">
        <v>139</v>
      </c>
      <c r="AI109" s="943" t="s">
        <v>140</v>
      </c>
      <c r="AJ109" s="943" t="s">
        <v>141</v>
      </c>
      <c r="AK109" s="943" t="s">
        <v>142</v>
      </c>
      <c r="AL109" s="943" t="s">
        <v>143</v>
      </c>
      <c r="AM109" s="943" t="s">
        <v>144</v>
      </c>
      <c r="AN109" s="943" t="s">
        <v>145</v>
      </c>
      <c r="AO109" s="943" t="s">
        <v>146</v>
      </c>
      <c r="AP109" s="943" t="s">
        <v>147</v>
      </c>
      <c r="AQ109" s="944" t="s">
        <v>148</v>
      </c>
    </row>
    <row r="110" spans="1:43" ht="14.25">
      <c r="A110" s="1135" t="s">
        <v>233</v>
      </c>
      <c r="B110" s="945">
        <v>1</v>
      </c>
      <c r="C110" s="946" t="s">
        <v>52</v>
      </c>
      <c r="D110" s="947" t="s">
        <v>72</v>
      </c>
      <c r="E110" s="86">
        <v>1948</v>
      </c>
      <c r="F110" s="86">
        <v>67</v>
      </c>
      <c r="G110" s="948" t="s">
        <v>73</v>
      </c>
      <c r="H110" s="949"/>
      <c r="I110" s="950">
        <v>3</v>
      </c>
      <c r="J110" s="785">
        <v>0.9625</v>
      </c>
      <c r="K110" s="951">
        <v>95</v>
      </c>
      <c r="L110" s="952">
        <v>11</v>
      </c>
      <c r="M110" s="953">
        <v>103</v>
      </c>
      <c r="N110" s="792">
        <v>9</v>
      </c>
      <c r="O110" s="792">
        <v>9</v>
      </c>
      <c r="P110" s="792">
        <v>8</v>
      </c>
      <c r="Q110" s="6"/>
      <c r="R110" s="792">
        <v>9</v>
      </c>
      <c r="S110" s="790"/>
      <c r="T110" s="792">
        <v>9</v>
      </c>
      <c r="U110" s="789">
        <v>10</v>
      </c>
      <c r="V110" s="790"/>
      <c r="W110" s="792">
        <v>9</v>
      </c>
      <c r="X110" s="926">
        <v>10</v>
      </c>
      <c r="Y110" s="926">
        <v>10</v>
      </c>
      <c r="Z110" s="926">
        <v>10</v>
      </c>
      <c r="AA110" s="926">
        <v>10</v>
      </c>
      <c r="AB110" s="954"/>
      <c r="AC110" s="859" t="s">
        <v>239</v>
      </c>
      <c r="AD110" s="955">
        <v>0.9659722222222222</v>
      </c>
      <c r="AE110" s="956" t="s">
        <v>240</v>
      </c>
      <c r="AF110" s="956"/>
      <c r="AG110" s="957">
        <v>0.9874999999999999</v>
      </c>
      <c r="AH110" s="957"/>
      <c r="AI110" s="958">
        <v>0.9625</v>
      </c>
      <c r="AJ110" s="958">
        <v>0.9652777777777778</v>
      </c>
      <c r="AK110" s="959"/>
      <c r="AL110" s="796">
        <v>0.9625</v>
      </c>
      <c r="AM110" s="960" t="s">
        <v>582</v>
      </c>
      <c r="AN110" s="960" t="s">
        <v>298</v>
      </c>
      <c r="AO110" s="960" t="s">
        <v>626</v>
      </c>
      <c r="AP110" s="960" t="s">
        <v>646</v>
      </c>
      <c r="AQ110" s="961"/>
    </row>
    <row r="111" spans="1:43" ht="14.25">
      <c r="A111" s="1128"/>
      <c r="B111" s="780">
        <v>2</v>
      </c>
      <c r="C111" s="927" t="s">
        <v>52</v>
      </c>
      <c r="D111" s="697" t="s">
        <v>90</v>
      </c>
      <c r="E111" s="12">
        <v>1952</v>
      </c>
      <c r="F111" s="86">
        <v>63</v>
      </c>
      <c r="G111" s="818" t="s">
        <v>29</v>
      </c>
      <c r="H111" s="962"/>
      <c r="I111" s="826">
        <v>4</v>
      </c>
      <c r="J111" s="785">
        <v>0.9944444444444445</v>
      </c>
      <c r="K111" s="786">
        <v>81</v>
      </c>
      <c r="L111" s="787">
        <v>12</v>
      </c>
      <c r="M111" s="788">
        <v>88</v>
      </c>
      <c r="N111" s="792">
        <v>8</v>
      </c>
      <c r="O111" s="792">
        <v>8</v>
      </c>
      <c r="P111" s="792">
        <v>9</v>
      </c>
      <c r="Q111" s="792">
        <v>8</v>
      </c>
      <c r="R111" s="792">
        <v>8</v>
      </c>
      <c r="S111" s="792">
        <v>8</v>
      </c>
      <c r="T111" s="792">
        <v>7</v>
      </c>
      <c r="U111" s="862">
        <v>0</v>
      </c>
      <c r="V111" s="790"/>
      <c r="W111" s="790"/>
      <c r="X111" s="792">
        <v>7</v>
      </c>
      <c r="Y111" s="804">
        <v>8</v>
      </c>
      <c r="Z111" s="792">
        <v>8</v>
      </c>
      <c r="AA111" s="792">
        <v>9</v>
      </c>
      <c r="AB111" s="900"/>
      <c r="AC111" s="859" t="s">
        <v>234</v>
      </c>
      <c r="AD111" s="960" t="s">
        <v>235</v>
      </c>
      <c r="AE111" s="795">
        <v>0.9944444444444445</v>
      </c>
      <c r="AF111" s="963" t="s">
        <v>236</v>
      </c>
      <c r="AG111" s="963" t="s">
        <v>237</v>
      </c>
      <c r="AH111" s="963" t="s">
        <v>238</v>
      </c>
      <c r="AI111" s="963" t="s">
        <v>91</v>
      </c>
      <c r="AJ111" s="795" t="s">
        <v>278</v>
      </c>
      <c r="AK111" s="807"/>
      <c r="AL111" s="807"/>
      <c r="AM111" s="963" t="s">
        <v>594</v>
      </c>
      <c r="AN111" s="963" t="s">
        <v>611</v>
      </c>
      <c r="AO111" s="963" t="s">
        <v>637</v>
      </c>
      <c r="AP111" s="963" t="s">
        <v>647</v>
      </c>
      <c r="AQ111" s="808"/>
    </row>
    <row r="112" spans="1:43" ht="14.25" customHeight="1">
      <c r="A112" s="1128"/>
      <c r="B112" s="780">
        <v>3</v>
      </c>
      <c r="C112" s="927" t="s">
        <v>52</v>
      </c>
      <c r="D112" s="697" t="s">
        <v>88</v>
      </c>
      <c r="E112" s="12">
        <v>1948</v>
      </c>
      <c r="F112" s="86">
        <v>67</v>
      </c>
      <c r="G112" s="818" t="s">
        <v>29</v>
      </c>
      <c r="H112" s="964"/>
      <c r="I112" s="895">
        <v>5</v>
      </c>
      <c r="J112" s="965" t="s">
        <v>89</v>
      </c>
      <c r="K112" s="786">
        <v>76</v>
      </c>
      <c r="L112" s="787">
        <v>10</v>
      </c>
      <c r="M112" s="788">
        <v>76</v>
      </c>
      <c r="N112" s="792">
        <v>6</v>
      </c>
      <c r="O112" s="792">
        <v>7</v>
      </c>
      <c r="P112" s="790"/>
      <c r="Q112" s="790"/>
      <c r="R112" s="792">
        <v>6</v>
      </c>
      <c r="S112" s="790"/>
      <c r="T112" s="792">
        <v>8</v>
      </c>
      <c r="U112" s="792">
        <v>7</v>
      </c>
      <c r="V112" s="792">
        <v>9</v>
      </c>
      <c r="W112" s="790"/>
      <c r="X112" s="792">
        <v>9</v>
      </c>
      <c r="Y112" s="792">
        <v>9</v>
      </c>
      <c r="Z112" s="792">
        <v>7</v>
      </c>
      <c r="AA112" s="792">
        <v>8</v>
      </c>
      <c r="AB112" s="900"/>
      <c r="AC112" s="859" t="s">
        <v>247</v>
      </c>
      <c r="AD112" s="963" t="s">
        <v>248</v>
      </c>
      <c r="AE112" s="807"/>
      <c r="AF112" s="807"/>
      <c r="AG112" s="963" t="s">
        <v>249</v>
      </c>
      <c r="AH112" s="807"/>
      <c r="AI112" s="859" t="s">
        <v>89</v>
      </c>
      <c r="AJ112" s="859" t="s">
        <v>324</v>
      </c>
      <c r="AK112" s="963" t="s">
        <v>325</v>
      </c>
      <c r="AL112" s="807"/>
      <c r="AM112" s="963" t="s">
        <v>592</v>
      </c>
      <c r="AN112" s="963" t="s">
        <v>609</v>
      </c>
      <c r="AO112" s="963" t="s">
        <v>593</v>
      </c>
      <c r="AP112" s="963" t="s">
        <v>648</v>
      </c>
      <c r="AQ112" s="966"/>
    </row>
    <row r="113" spans="1:43" ht="14.25">
      <c r="A113" s="1128"/>
      <c r="B113" s="809">
        <v>4</v>
      </c>
      <c r="C113" s="927" t="s">
        <v>52</v>
      </c>
      <c r="D113" s="697" t="s">
        <v>241</v>
      </c>
      <c r="E113" s="12">
        <v>1945</v>
      </c>
      <c r="F113" s="86">
        <v>70</v>
      </c>
      <c r="G113" s="818" t="s">
        <v>29</v>
      </c>
      <c r="H113" s="783"/>
      <c r="I113" s="895">
        <v>6</v>
      </c>
      <c r="J113" s="965" t="s">
        <v>525</v>
      </c>
      <c r="K113" s="786">
        <v>67</v>
      </c>
      <c r="L113" s="787">
        <v>9</v>
      </c>
      <c r="M113" s="788">
        <v>67</v>
      </c>
      <c r="N113" s="792">
        <v>4</v>
      </c>
      <c r="O113" s="792">
        <v>6</v>
      </c>
      <c r="P113" s="792">
        <v>7</v>
      </c>
      <c r="Q113" s="792">
        <v>9</v>
      </c>
      <c r="R113" s="792">
        <v>7</v>
      </c>
      <c r="S113" s="792">
        <v>7</v>
      </c>
      <c r="T113" s="790"/>
      <c r="U113" s="792">
        <v>9</v>
      </c>
      <c r="V113" s="789">
        <v>10</v>
      </c>
      <c r="W113" s="792">
        <v>8</v>
      </c>
      <c r="X113" s="790"/>
      <c r="Y113" s="790"/>
      <c r="Z113" s="790"/>
      <c r="AA113" s="790"/>
      <c r="AB113" s="900"/>
      <c r="AC113" s="859" t="s">
        <v>243</v>
      </c>
      <c r="AD113" s="963" t="s">
        <v>244</v>
      </c>
      <c r="AE113" s="963" t="s">
        <v>245</v>
      </c>
      <c r="AF113" s="963" t="s">
        <v>168</v>
      </c>
      <c r="AG113" s="963" t="s">
        <v>242</v>
      </c>
      <c r="AH113" s="963" t="s">
        <v>246</v>
      </c>
      <c r="AI113" s="795"/>
      <c r="AJ113" s="963" t="s">
        <v>525</v>
      </c>
      <c r="AK113" s="963" t="s">
        <v>544</v>
      </c>
      <c r="AL113" s="963" t="s">
        <v>526</v>
      </c>
      <c r="AM113" s="795"/>
      <c r="AN113" s="796"/>
      <c r="AO113" s="807"/>
      <c r="AP113" s="807"/>
      <c r="AQ113" s="808"/>
    </row>
    <row r="114" spans="1:43" ht="14.25">
      <c r="A114" s="1128"/>
      <c r="B114" s="809">
        <v>5</v>
      </c>
      <c r="C114" s="781" t="s">
        <v>52</v>
      </c>
      <c r="D114" s="697" t="s">
        <v>50</v>
      </c>
      <c r="E114" s="12">
        <v>1955</v>
      </c>
      <c r="F114" s="86">
        <v>60</v>
      </c>
      <c r="G114" s="26" t="s">
        <v>51</v>
      </c>
      <c r="H114" s="964"/>
      <c r="I114" s="869">
        <v>1</v>
      </c>
      <c r="J114" s="785">
        <v>0.8006944444444444</v>
      </c>
      <c r="K114" s="786">
        <v>60</v>
      </c>
      <c r="L114" s="787">
        <v>6</v>
      </c>
      <c r="M114" s="788">
        <v>60</v>
      </c>
      <c r="N114" s="789">
        <v>10</v>
      </c>
      <c r="O114" s="789">
        <v>10</v>
      </c>
      <c r="P114" s="789">
        <v>10</v>
      </c>
      <c r="Q114" s="790"/>
      <c r="R114" s="789">
        <v>10</v>
      </c>
      <c r="S114" s="789">
        <v>10</v>
      </c>
      <c r="T114" s="789">
        <v>10</v>
      </c>
      <c r="U114" s="790"/>
      <c r="V114" s="790"/>
      <c r="W114" s="790"/>
      <c r="X114" s="790"/>
      <c r="Y114" s="790"/>
      <c r="Z114" s="790"/>
      <c r="AA114" s="790"/>
      <c r="AB114" s="900"/>
      <c r="AC114" s="863">
        <v>0.8020833333333334</v>
      </c>
      <c r="AD114" s="857">
        <v>0.8173611111111111</v>
      </c>
      <c r="AE114" s="795">
        <v>0.8069444444444445</v>
      </c>
      <c r="AF114" s="795"/>
      <c r="AG114" s="865">
        <v>0.8118055555555556</v>
      </c>
      <c r="AH114" s="796">
        <v>0.8034722222222223</v>
      </c>
      <c r="AI114" s="863">
        <v>0.8006944444444444</v>
      </c>
      <c r="AJ114" s="863"/>
      <c r="AK114" s="863"/>
      <c r="AL114" s="796"/>
      <c r="AM114" s="929"/>
      <c r="AN114" s="929"/>
      <c r="AO114" s="807"/>
      <c r="AP114" s="807"/>
      <c r="AQ114" s="808"/>
    </row>
    <row r="115" spans="1:43" ht="14.25">
      <c r="A115" s="1128"/>
      <c r="B115" s="809">
        <v>6</v>
      </c>
      <c r="C115" s="781" t="s">
        <v>52</v>
      </c>
      <c r="D115" s="697" t="s">
        <v>92</v>
      </c>
      <c r="E115" s="12">
        <v>1945</v>
      </c>
      <c r="F115" s="86">
        <v>70</v>
      </c>
      <c r="G115" s="967" t="s">
        <v>73</v>
      </c>
      <c r="H115" s="783"/>
      <c r="I115" s="895">
        <v>8</v>
      </c>
      <c r="J115" s="965" t="s">
        <v>526</v>
      </c>
      <c r="K115" s="786">
        <v>48</v>
      </c>
      <c r="L115" s="787">
        <v>8</v>
      </c>
      <c r="M115" s="788">
        <v>48</v>
      </c>
      <c r="N115" s="792">
        <v>3</v>
      </c>
      <c r="O115" s="792">
        <v>4</v>
      </c>
      <c r="P115" s="790"/>
      <c r="Q115" s="790"/>
      <c r="R115" s="790"/>
      <c r="S115" s="792">
        <v>6</v>
      </c>
      <c r="T115" s="792">
        <v>6</v>
      </c>
      <c r="U115" s="792">
        <v>8</v>
      </c>
      <c r="V115" s="792">
        <v>7</v>
      </c>
      <c r="W115" s="792">
        <v>6</v>
      </c>
      <c r="X115" s="792">
        <v>8</v>
      </c>
      <c r="Y115" s="790"/>
      <c r="Z115" s="790"/>
      <c r="AA115" s="790"/>
      <c r="AB115" s="900"/>
      <c r="AC115" s="859" t="s">
        <v>253</v>
      </c>
      <c r="AD115" s="963" t="s">
        <v>254</v>
      </c>
      <c r="AE115" s="807"/>
      <c r="AF115" s="796"/>
      <c r="AG115" s="807"/>
      <c r="AH115" s="963" t="s">
        <v>255</v>
      </c>
      <c r="AI115" s="859" t="s">
        <v>93</v>
      </c>
      <c r="AJ115" s="963" t="s">
        <v>526</v>
      </c>
      <c r="AK115" s="963" t="s">
        <v>547</v>
      </c>
      <c r="AL115" s="963" t="s">
        <v>565</v>
      </c>
      <c r="AM115" s="963" t="s">
        <v>593</v>
      </c>
      <c r="AN115" s="795"/>
      <c r="AO115" s="796"/>
      <c r="AP115" s="795"/>
      <c r="AQ115" s="966"/>
    </row>
    <row r="116" spans="1:43" ht="14.25">
      <c r="A116" s="1128"/>
      <c r="B116" s="809">
        <v>7</v>
      </c>
      <c r="C116" s="781" t="s">
        <v>52</v>
      </c>
      <c r="D116" s="697" t="s">
        <v>250</v>
      </c>
      <c r="E116" s="12">
        <v>1953</v>
      </c>
      <c r="F116" s="86">
        <v>62</v>
      </c>
      <c r="G116" s="26" t="s">
        <v>99</v>
      </c>
      <c r="H116" s="949"/>
      <c r="I116" s="826">
        <v>7</v>
      </c>
      <c r="J116" s="965" t="s">
        <v>636</v>
      </c>
      <c r="K116" s="786">
        <v>35</v>
      </c>
      <c r="L116" s="787">
        <v>4</v>
      </c>
      <c r="M116" s="788">
        <v>35</v>
      </c>
      <c r="N116" s="792">
        <v>7</v>
      </c>
      <c r="O116" s="790"/>
      <c r="P116" s="790"/>
      <c r="Q116" s="789">
        <v>10</v>
      </c>
      <c r="R116" s="790"/>
      <c r="S116" s="792">
        <v>9</v>
      </c>
      <c r="T116" s="790"/>
      <c r="U116" s="790"/>
      <c r="V116" s="790"/>
      <c r="W116" s="790"/>
      <c r="X116" s="790"/>
      <c r="Y116" s="790"/>
      <c r="Z116" s="792">
        <v>9</v>
      </c>
      <c r="AA116" s="790"/>
      <c r="AB116" s="900"/>
      <c r="AC116" s="859" t="s">
        <v>251</v>
      </c>
      <c r="AD116" s="807"/>
      <c r="AE116" s="807"/>
      <c r="AF116" s="963" t="s">
        <v>252</v>
      </c>
      <c r="AG116" s="929"/>
      <c r="AH116" s="963" t="s">
        <v>180</v>
      </c>
      <c r="AI116" s="795"/>
      <c r="AJ116" s="796"/>
      <c r="AK116" s="807"/>
      <c r="AL116" s="807"/>
      <c r="AM116" s="807"/>
      <c r="AN116" s="807"/>
      <c r="AO116" s="963" t="s">
        <v>636</v>
      </c>
      <c r="AP116" s="796"/>
      <c r="AQ116" s="808"/>
    </row>
    <row r="117" spans="1:43" ht="14.25">
      <c r="A117" s="1128"/>
      <c r="B117" s="809">
        <v>8</v>
      </c>
      <c r="C117" s="781" t="s">
        <v>52</v>
      </c>
      <c r="D117" s="697" t="s">
        <v>256</v>
      </c>
      <c r="E117" s="12">
        <v>1953</v>
      </c>
      <c r="F117" s="86">
        <v>62</v>
      </c>
      <c r="G117" s="818" t="s">
        <v>29</v>
      </c>
      <c r="H117" s="844"/>
      <c r="I117" s="895">
        <v>9</v>
      </c>
      <c r="J117" s="965" t="s">
        <v>564</v>
      </c>
      <c r="K117" s="786">
        <v>31</v>
      </c>
      <c r="L117" s="787">
        <v>5</v>
      </c>
      <c r="M117" s="788">
        <v>31</v>
      </c>
      <c r="N117" s="792">
        <v>5</v>
      </c>
      <c r="O117" s="792">
        <v>5</v>
      </c>
      <c r="P117" s="790"/>
      <c r="Q117" s="790"/>
      <c r="R117" s="790"/>
      <c r="S117" s="790"/>
      <c r="T117" s="790"/>
      <c r="U117" s="792">
        <v>6</v>
      </c>
      <c r="V117" s="792">
        <v>8</v>
      </c>
      <c r="W117" s="792">
        <v>7</v>
      </c>
      <c r="X117" s="790"/>
      <c r="Y117" s="790"/>
      <c r="Z117" s="790"/>
      <c r="AA117" s="790"/>
      <c r="AB117" s="900"/>
      <c r="AC117" s="859" t="s">
        <v>257</v>
      </c>
      <c r="AD117" s="963" t="s">
        <v>258</v>
      </c>
      <c r="AE117" s="795"/>
      <c r="AF117" s="857"/>
      <c r="AG117" s="929"/>
      <c r="AH117" s="796"/>
      <c r="AI117" s="865"/>
      <c r="AJ117" s="963" t="s">
        <v>528</v>
      </c>
      <c r="AK117" s="963" t="s">
        <v>546</v>
      </c>
      <c r="AL117" s="963" t="s">
        <v>564</v>
      </c>
      <c r="AM117" s="807"/>
      <c r="AN117" s="807"/>
      <c r="AO117" s="807"/>
      <c r="AP117" s="796"/>
      <c r="AQ117" s="808"/>
    </row>
    <row r="118" spans="1:43" ht="14.25" customHeight="1">
      <c r="A118" s="1128"/>
      <c r="B118" s="809">
        <v>9</v>
      </c>
      <c r="C118" s="781" t="s">
        <v>52</v>
      </c>
      <c r="D118" s="968" t="s">
        <v>404</v>
      </c>
      <c r="E118" s="969">
        <v>1953</v>
      </c>
      <c r="F118" s="970">
        <v>62</v>
      </c>
      <c r="G118" s="858" t="s">
        <v>32</v>
      </c>
      <c r="H118" s="783"/>
      <c r="I118" s="869">
        <v>2</v>
      </c>
      <c r="J118" s="785">
        <v>0.9284722222222223</v>
      </c>
      <c r="K118" s="786">
        <v>10</v>
      </c>
      <c r="L118" s="787">
        <v>1</v>
      </c>
      <c r="M118" s="788">
        <v>10</v>
      </c>
      <c r="N118" s="803"/>
      <c r="O118" s="803"/>
      <c r="P118" s="790"/>
      <c r="Q118" s="790"/>
      <c r="R118" s="791"/>
      <c r="S118" s="791"/>
      <c r="T118" s="791"/>
      <c r="U118" s="791"/>
      <c r="V118" s="791"/>
      <c r="W118" s="813">
        <v>10</v>
      </c>
      <c r="X118" s="790"/>
      <c r="Y118" s="791"/>
      <c r="Z118" s="790"/>
      <c r="AA118" s="790"/>
      <c r="AB118" s="900"/>
      <c r="AC118" s="859"/>
      <c r="AD118" s="963"/>
      <c r="AE118" s="795"/>
      <c r="AF118" s="857"/>
      <c r="AG118" s="929"/>
      <c r="AH118" s="796"/>
      <c r="AI118" s="865"/>
      <c r="AJ118" s="795"/>
      <c r="AK118" s="807"/>
      <c r="AL118" s="796">
        <v>0.9284722222222223</v>
      </c>
      <c r="AM118" s="807"/>
      <c r="AN118" s="807"/>
      <c r="AO118" s="807"/>
      <c r="AP118" s="796"/>
      <c r="AQ118" s="808"/>
    </row>
    <row r="119" spans="1:43" ht="14.25">
      <c r="A119" s="1128"/>
      <c r="B119" s="809">
        <v>10</v>
      </c>
      <c r="C119" s="781" t="s">
        <v>52</v>
      </c>
      <c r="D119" s="697" t="s">
        <v>259</v>
      </c>
      <c r="E119" s="12">
        <v>1949</v>
      </c>
      <c r="F119" s="86">
        <v>66</v>
      </c>
      <c r="G119" s="26" t="s">
        <v>32</v>
      </c>
      <c r="H119" s="971"/>
      <c r="I119" s="895">
        <v>10</v>
      </c>
      <c r="J119" s="965" t="s">
        <v>260</v>
      </c>
      <c r="K119" s="951">
        <v>5</v>
      </c>
      <c r="L119" s="952">
        <v>2</v>
      </c>
      <c r="M119" s="953">
        <v>5</v>
      </c>
      <c r="N119" s="792">
        <v>2</v>
      </c>
      <c r="O119" s="792">
        <v>3</v>
      </c>
      <c r="P119" s="790"/>
      <c r="Q119" s="790"/>
      <c r="R119" s="790"/>
      <c r="S119" s="790"/>
      <c r="T119" s="790"/>
      <c r="U119" s="790"/>
      <c r="V119" s="790"/>
      <c r="W119" s="790"/>
      <c r="X119" s="790"/>
      <c r="Y119" s="790"/>
      <c r="Z119" s="790"/>
      <c r="AA119" s="790"/>
      <c r="AB119" s="900"/>
      <c r="AC119" s="929" t="s">
        <v>253</v>
      </c>
      <c r="AD119" s="963" t="s">
        <v>260</v>
      </c>
      <c r="AE119" s="795"/>
      <c r="AF119" s="857"/>
      <c r="AG119" s="929"/>
      <c r="AH119" s="796"/>
      <c r="AI119" s="865"/>
      <c r="AJ119" s="795"/>
      <c r="AK119" s="807"/>
      <c r="AL119" s="807"/>
      <c r="AM119" s="807"/>
      <c r="AN119" s="807"/>
      <c r="AO119" s="807"/>
      <c r="AP119" s="796"/>
      <c r="AQ119" s="808"/>
    </row>
    <row r="120" spans="1:43" ht="14.25">
      <c r="A120" s="1130"/>
      <c r="B120" s="876">
        <v>10</v>
      </c>
      <c r="C120" s="877"/>
      <c r="D120" s="878"/>
      <c r="E120" s="879"/>
      <c r="F120" s="879"/>
      <c r="G120" s="880"/>
      <c r="H120" s="972"/>
      <c r="I120" s="973"/>
      <c r="J120" s="974"/>
      <c r="K120" s="884"/>
      <c r="L120" s="885"/>
      <c r="M120" s="830">
        <v>68</v>
      </c>
      <c r="N120" s="886">
        <v>9</v>
      </c>
      <c r="O120" s="975">
        <v>8</v>
      </c>
      <c r="P120" s="975">
        <v>4</v>
      </c>
      <c r="Q120" s="975">
        <v>3</v>
      </c>
      <c r="R120" s="975">
        <v>5</v>
      </c>
      <c r="S120" s="975">
        <v>5</v>
      </c>
      <c r="T120" s="975">
        <v>5</v>
      </c>
      <c r="U120" s="975">
        <v>6</v>
      </c>
      <c r="V120" s="975">
        <v>4</v>
      </c>
      <c r="W120" s="975">
        <v>5</v>
      </c>
      <c r="X120" s="975">
        <v>4</v>
      </c>
      <c r="Y120" s="975">
        <v>3</v>
      </c>
      <c r="Z120" s="975">
        <v>4</v>
      </c>
      <c r="AA120" s="975">
        <v>3</v>
      </c>
      <c r="AB120" s="976">
        <v>0</v>
      </c>
      <c r="AC120" s="888"/>
      <c r="AD120" s="889"/>
      <c r="AE120" s="890"/>
      <c r="AF120" s="889"/>
      <c r="AG120" s="889"/>
      <c r="AH120" s="889"/>
      <c r="AI120" s="889"/>
      <c r="AJ120" s="889"/>
      <c r="AK120" s="889"/>
      <c r="AL120" s="889"/>
      <c r="AM120" s="889"/>
      <c r="AN120" s="891"/>
      <c r="AO120" s="891"/>
      <c r="AP120" s="889"/>
      <c r="AQ120" s="892"/>
    </row>
    <row r="121" spans="1:43" ht="14.25">
      <c r="A121" s="977" t="s">
        <v>113</v>
      </c>
      <c r="B121" s="978" t="s">
        <v>1</v>
      </c>
      <c r="C121" s="979" t="s">
        <v>7</v>
      </c>
      <c r="D121" s="980" t="s">
        <v>2</v>
      </c>
      <c r="E121" s="981" t="s">
        <v>3</v>
      </c>
      <c r="F121" s="981" t="s">
        <v>114</v>
      </c>
      <c r="G121" s="982" t="s">
        <v>5</v>
      </c>
      <c r="H121" s="838" t="s">
        <v>115</v>
      </c>
      <c r="I121" s="983" t="s">
        <v>133</v>
      </c>
      <c r="J121" s="984" t="s">
        <v>36</v>
      </c>
      <c r="K121" s="985" t="s">
        <v>116</v>
      </c>
      <c r="L121" s="986" t="s">
        <v>117</v>
      </c>
      <c r="M121" s="987" t="s">
        <v>9</v>
      </c>
      <c r="N121" s="988" t="s">
        <v>118</v>
      </c>
      <c r="O121" s="981" t="s">
        <v>119</v>
      </c>
      <c r="P121" s="981" t="s">
        <v>120</v>
      </c>
      <c r="Q121" s="981" t="s">
        <v>121</v>
      </c>
      <c r="R121" s="981" t="s">
        <v>122</v>
      </c>
      <c r="S121" s="981" t="s">
        <v>123</v>
      </c>
      <c r="T121" s="981" t="s">
        <v>124</v>
      </c>
      <c r="U121" s="981" t="s">
        <v>125</v>
      </c>
      <c r="V121" s="981" t="s">
        <v>126</v>
      </c>
      <c r="W121" s="981" t="s">
        <v>127</v>
      </c>
      <c r="X121" s="981" t="s">
        <v>128</v>
      </c>
      <c r="Y121" s="981" t="s">
        <v>129</v>
      </c>
      <c r="Z121" s="981" t="s">
        <v>130</v>
      </c>
      <c r="AA121" s="981" t="s">
        <v>131</v>
      </c>
      <c r="AB121" s="989" t="s">
        <v>132</v>
      </c>
      <c r="AC121" s="990" t="s">
        <v>134</v>
      </c>
      <c r="AD121" s="991" t="s">
        <v>135</v>
      </c>
      <c r="AE121" s="991" t="s">
        <v>136</v>
      </c>
      <c r="AF121" s="991" t="s">
        <v>137</v>
      </c>
      <c r="AG121" s="991" t="s">
        <v>138</v>
      </c>
      <c r="AH121" s="991" t="s">
        <v>139</v>
      </c>
      <c r="AI121" s="991" t="s">
        <v>140</v>
      </c>
      <c r="AJ121" s="991" t="s">
        <v>141</v>
      </c>
      <c r="AK121" s="991" t="s">
        <v>142</v>
      </c>
      <c r="AL121" s="991" t="s">
        <v>143</v>
      </c>
      <c r="AM121" s="991" t="s">
        <v>144</v>
      </c>
      <c r="AN121" s="991" t="s">
        <v>145</v>
      </c>
      <c r="AO121" s="991" t="s">
        <v>146</v>
      </c>
      <c r="AP121" s="991" t="s">
        <v>147</v>
      </c>
      <c r="AQ121" s="992" t="s">
        <v>148</v>
      </c>
    </row>
    <row r="122" spans="1:43" ht="14.25">
      <c r="A122" s="1127" t="s">
        <v>261</v>
      </c>
      <c r="B122" s="841">
        <v>1</v>
      </c>
      <c r="C122" s="781" t="s">
        <v>44</v>
      </c>
      <c r="D122" s="798" t="s">
        <v>42</v>
      </c>
      <c r="E122" s="28">
        <v>1983</v>
      </c>
      <c r="F122" s="13">
        <v>32</v>
      </c>
      <c r="G122" s="31" t="s">
        <v>43</v>
      </c>
      <c r="H122" s="855"/>
      <c r="I122" s="903">
        <v>1</v>
      </c>
      <c r="J122" s="785">
        <v>0.7374999999999999</v>
      </c>
      <c r="K122" s="786">
        <v>100</v>
      </c>
      <c r="L122" s="993">
        <v>10</v>
      </c>
      <c r="M122" s="849">
        <v>100</v>
      </c>
      <c r="N122" s="789">
        <v>10</v>
      </c>
      <c r="O122" s="789">
        <v>10</v>
      </c>
      <c r="P122" s="789">
        <v>10</v>
      </c>
      <c r="Q122" s="789">
        <v>10</v>
      </c>
      <c r="R122" s="789">
        <v>10</v>
      </c>
      <c r="S122" s="789">
        <v>10</v>
      </c>
      <c r="T122" s="789">
        <v>10</v>
      </c>
      <c r="U122" s="789">
        <v>10</v>
      </c>
      <c r="V122" s="789">
        <v>10</v>
      </c>
      <c r="W122" s="791"/>
      <c r="X122" s="789">
        <v>10</v>
      </c>
      <c r="Y122" s="790"/>
      <c r="Z122" s="790"/>
      <c r="AA122" s="994"/>
      <c r="AB122" s="900"/>
      <c r="AC122" s="995">
        <v>0.7618055555555556</v>
      </c>
      <c r="AD122" s="996">
        <v>0.7493055555555556</v>
      </c>
      <c r="AE122" s="996">
        <v>0.7583333333333333</v>
      </c>
      <c r="AF122" s="996">
        <v>0.7659722222222222</v>
      </c>
      <c r="AG122" s="996">
        <v>0.7611111111111111</v>
      </c>
      <c r="AH122" s="996">
        <v>0.8076388888888889</v>
      </c>
      <c r="AI122" s="996">
        <v>0.7909722222222223</v>
      </c>
      <c r="AJ122" s="996">
        <v>0.7736111111111111</v>
      </c>
      <c r="AK122" s="996">
        <v>0.7777777777777778</v>
      </c>
      <c r="AL122" s="996"/>
      <c r="AM122" s="996">
        <v>0.7374999999999999</v>
      </c>
      <c r="AN122" s="996"/>
      <c r="AO122" s="996"/>
      <c r="AP122" s="996"/>
      <c r="AQ122" s="997"/>
    </row>
    <row r="123" spans="1:43" ht="14.25">
      <c r="A123" s="1128"/>
      <c r="B123" s="780">
        <v>2</v>
      </c>
      <c r="C123" s="781" t="s">
        <v>44</v>
      </c>
      <c r="D123" s="782" t="s">
        <v>264</v>
      </c>
      <c r="E123" s="12">
        <v>1993</v>
      </c>
      <c r="F123" s="13">
        <v>22</v>
      </c>
      <c r="G123" s="26" t="s">
        <v>265</v>
      </c>
      <c r="H123" s="855"/>
      <c r="I123" s="901">
        <v>8</v>
      </c>
      <c r="J123" s="785">
        <v>0.9826388888888888</v>
      </c>
      <c r="K123" s="786">
        <v>78</v>
      </c>
      <c r="L123" s="787">
        <v>11</v>
      </c>
      <c r="M123" s="788">
        <v>84</v>
      </c>
      <c r="N123" s="792">
        <v>6</v>
      </c>
      <c r="O123" s="792">
        <v>8</v>
      </c>
      <c r="P123" s="792">
        <v>8</v>
      </c>
      <c r="Q123" s="792">
        <v>7</v>
      </c>
      <c r="R123" s="792">
        <v>8</v>
      </c>
      <c r="S123" s="792">
        <v>8</v>
      </c>
      <c r="T123" s="790"/>
      <c r="U123" s="804">
        <v>9</v>
      </c>
      <c r="V123" s="792">
        <v>6</v>
      </c>
      <c r="W123" s="792">
        <v>9</v>
      </c>
      <c r="X123" s="792">
        <v>8</v>
      </c>
      <c r="Y123" s="792">
        <v>7</v>
      </c>
      <c r="Z123" s="790"/>
      <c r="AA123" s="790"/>
      <c r="AB123" s="900"/>
      <c r="AC123" s="859" t="s">
        <v>267</v>
      </c>
      <c r="AD123" s="807" t="s">
        <v>112</v>
      </c>
      <c r="AE123" s="807" t="s">
        <v>268</v>
      </c>
      <c r="AF123" s="807" t="s">
        <v>237</v>
      </c>
      <c r="AG123" s="807" t="s">
        <v>266</v>
      </c>
      <c r="AH123" s="807" t="s">
        <v>189</v>
      </c>
      <c r="AI123" s="998"/>
      <c r="AJ123" s="807" t="s">
        <v>523</v>
      </c>
      <c r="AK123" s="998">
        <v>0.9826388888888888</v>
      </c>
      <c r="AL123" s="807" t="s">
        <v>311</v>
      </c>
      <c r="AM123" s="807" t="s">
        <v>585</v>
      </c>
      <c r="AN123" s="807" t="s">
        <v>444</v>
      </c>
      <c r="AO123" s="998"/>
      <c r="AP123" s="998"/>
      <c r="AQ123" s="997"/>
    </row>
    <row r="124" spans="1:43" ht="14.25">
      <c r="A124" s="1128"/>
      <c r="B124" s="780">
        <v>3</v>
      </c>
      <c r="C124" s="781" t="s">
        <v>44</v>
      </c>
      <c r="D124" s="798" t="s">
        <v>262</v>
      </c>
      <c r="E124" s="28">
        <v>1981</v>
      </c>
      <c r="F124" s="13">
        <v>34</v>
      </c>
      <c r="G124" s="31" t="s">
        <v>263</v>
      </c>
      <c r="H124" s="855"/>
      <c r="I124" s="903">
        <v>3</v>
      </c>
      <c r="J124" s="785">
        <v>0.8097222222222222</v>
      </c>
      <c r="K124" s="786">
        <v>54</v>
      </c>
      <c r="L124" s="787">
        <v>6</v>
      </c>
      <c r="M124" s="788">
        <v>54</v>
      </c>
      <c r="N124" s="792">
        <v>9</v>
      </c>
      <c r="O124" s="792">
        <v>9</v>
      </c>
      <c r="P124" s="790"/>
      <c r="Q124" s="792">
        <v>9</v>
      </c>
      <c r="R124" s="792">
        <v>9</v>
      </c>
      <c r="S124" s="792">
        <v>9</v>
      </c>
      <c r="T124" s="790"/>
      <c r="U124" s="790"/>
      <c r="V124" s="792">
        <v>9</v>
      </c>
      <c r="W124" s="791"/>
      <c r="X124" s="790"/>
      <c r="Y124" s="790"/>
      <c r="Z124" s="790"/>
      <c r="AA124" s="790"/>
      <c r="AB124" s="900"/>
      <c r="AC124" s="999">
        <v>0.8236111111111111</v>
      </c>
      <c r="AD124" s="998">
        <v>0.8256944444444444</v>
      </c>
      <c r="AE124" s="998"/>
      <c r="AF124" s="998">
        <v>0.8479166666666668</v>
      </c>
      <c r="AG124" s="998">
        <v>0.8395833333333332</v>
      </c>
      <c r="AH124" s="998">
        <v>0.8409722222222222</v>
      </c>
      <c r="AI124" s="998"/>
      <c r="AJ124" s="998"/>
      <c r="AK124" s="998">
        <v>0.8097222222222222</v>
      </c>
      <c r="AL124" s="998"/>
      <c r="AM124" s="998"/>
      <c r="AN124" s="807"/>
      <c r="AO124" s="998"/>
      <c r="AP124" s="998"/>
      <c r="AQ124" s="1000"/>
    </row>
    <row r="125" spans="1:43" ht="14.25">
      <c r="A125" s="1128"/>
      <c r="B125" s="809">
        <v>4</v>
      </c>
      <c r="C125" s="781" t="s">
        <v>44</v>
      </c>
      <c r="D125" s="700" t="s">
        <v>74</v>
      </c>
      <c r="E125" s="28">
        <v>1989</v>
      </c>
      <c r="F125" s="13">
        <v>26</v>
      </c>
      <c r="G125" s="31" t="s">
        <v>32</v>
      </c>
      <c r="H125" s="962"/>
      <c r="I125" s="901">
        <v>5</v>
      </c>
      <c r="J125" s="785">
        <v>0.9381944444444444</v>
      </c>
      <c r="K125" s="786">
        <v>35</v>
      </c>
      <c r="L125" s="787">
        <v>4</v>
      </c>
      <c r="M125" s="788">
        <v>35</v>
      </c>
      <c r="N125" s="792">
        <v>8</v>
      </c>
      <c r="O125" s="790"/>
      <c r="P125" s="790"/>
      <c r="Q125" s="792">
        <v>8</v>
      </c>
      <c r="R125" s="790"/>
      <c r="S125" s="790"/>
      <c r="T125" s="792">
        <v>9</v>
      </c>
      <c r="U125" s="790"/>
      <c r="V125" s="790"/>
      <c r="W125" s="789">
        <v>10</v>
      </c>
      <c r="X125" s="790"/>
      <c r="Y125" s="790"/>
      <c r="Z125" s="790"/>
      <c r="AA125" s="790"/>
      <c r="AB125" s="900"/>
      <c r="AC125" s="999">
        <v>0.9430555555555555</v>
      </c>
      <c r="AD125" s="1001"/>
      <c r="AE125" s="999"/>
      <c r="AF125" s="999">
        <v>0.9562499999999999</v>
      </c>
      <c r="AG125" s="998"/>
      <c r="AH125" s="998"/>
      <c r="AI125" s="998">
        <v>0.9722222222222222</v>
      </c>
      <c r="AJ125" s="998"/>
      <c r="AK125" s="998"/>
      <c r="AL125" s="998">
        <v>0.9381944444444444</v>
      </c>
      <c r="AM125" s="998"/>
      <c r="AN125" s="998"/>
      <c r="AO125" s="998"/>
      <c r="AP125" s="998"/>
      <c r="AQ125" s="1002"/>
    </row>
    <row r="126" spans="1:43" ht="14.25">
      <c r="A126" s="1128"/>
      <c r="B126" s="809">
        <v>5</v>
      </c>
      <c r="C126" s="781" t="s">
        <v>44</v>
      </c>
      <c r="D126" s="697" t="s">
        <v>108</v>
      </c>
      <c r="E126" s="12">
        <v>1986</v>
      </c>
      <c r="F126" s="13">
        <v>29</v>
      </c>
      <c r="G126" s="815" t="s">
        <v>17</v>
      </c>
      <c r="H126" s="962"/>
      <c r="I126" s="1003">
        <v>16</v>
      </c>
      <c r="J126" s="965" t="s">
        <v>613</v>
      </c>
      <c r="K126" s="786">
        <v>28</v>
      </c>
      <c r="L126" s="787">
        <v>5</v>
      </c>
      <c r="M126" s="788">
        <v>28</v>
      </c>
      <c r="N126" s="803"/>
      <c r="O126" s="790"/>
      <c r="P126" s="790"/>
      <c r="Q126" s="790"/>
      <c r="R126" s="790"/>
      <c r="S126" s="792">
        <v>6</v>
      </c>
      <c r="T126" s="792">
        <v>6</v>
      </c>
      <c r="U126" s="791"/>
      <c r="V126" s="792">
        <v>4</v>
      </c>
      <c r="W126" s="791"/>
      <c r="X126" s="792">
        <v>6</v>
      </c>
      <c r="Y126" s="792">
        <v>6</v>
      </c>
      <c r="Z126" s="790"/>
      <c r="AA126" s="791"/>
      <c r="AB126" s="900"/>
      <c r="AC126" s="1001"/>
      <c r="AD126" s="929"/>
      <c r="AE126" s="998"/>
      <c r="AF126" s="998"/>
      <c r="AG126" s="998"/>
      <c r="AH126" s="963" t="s">
        <v>271</v>
      </c>
      <c r="AI126" s="963" t="s">
        <v>109</v>
      </c>
      <c r="AJ126" s="998"/>
      <c r="AK126" s="963" t="s">
        <v>549</v>
      </c>
      <c r="AL126" s="998"/>
      <c r="AM126" s="1004" t="s">
        <v>598</v>
      </c>
      <c r="AN126" s="1004" t="s">
        <v>613</v>
      </c>
      <c r="AO126" s="807"/>
      <c r="AP126" s="807"/>
      <c r="AQ126" s="1005"/>
    </row>
    <row r="127" spans="1:43" ht="14.25">
      <c r="A127" s="1128"/>
      <c r="B127" s="809">
        <v>6</v>
      </c>
      <c r="C127" s="781" t="s">
        <v>44</v>
      </c>
      <c r="D127" s="697" t="s">
        <v>77</v>
      </c>
      <c r="E127" s="12">
        <v>1999</v>
      </c>
      <c r="F127" s="13">
        <v>16</v>
      </c>
      <c r="G127" s="31" t="s">
        <v>78</v>
      </c>
      <c r="H127" s="962"/>
      <c r="I127" s="901">
        <v>11</v>
      </c>
      <c r="J127" s="965" t="s">
        <v>79</v>
      </c>
      <c r="K127" s="786">
        <v>24</v>
      </c>
      <c r="L127" s="787">
        <v>3</v>
      </c>
      <c r="M127" s="788">
        <v>24</v>
      </c>
      <c r="N127" s="803"/>
      <c r="O127" s="790"/>
      <c r="P127" s="792">
        <v>9</v>
      </c>
      <c r="Q127" s="790"/>
      <c r="R127" s="790"/>
      <c r="S127" s="804">
        <v>7</v>
      </c>
      <c r="T127" s="792">
        <v>8</v>
      </c>
      <c r="U127" s="791"/>
      <c r="V127" s="790"/>
      <c r="W127" s="791"/>
      <c r="X127" s="791"/>
      <c r="Y127" s="790"/>
      <c r="Z127" s="790"/>
      <c r="AA127" s="791"/>
      <c r="AB127" s="900"/>
      <c r="AC127" s="1001"/>
      <c r="AD127" s="929"/>
      <c r="AE127" s="963" t="s">
        <v>269</v>
      </c>
      <c r="AF127" s="998"/>
      <c r="AG127" s="807"/>
      <c r="AH127" s="963" t="s">
        <v>270</v>
      </c>
      <c r="AI127" s="963" t="s">
        <v>79</v>
      </c>
      <c r="AJ127" s="807"/>
      <c r="AK127" s="998"/>
      <c r="AL127" s="998"/>
      <c r="AM127" s="807"/>
      <c r="AN127" s="807"/>
      <c r="AO127" s="998"/>
      <c r="AP127" s="807"/>
      <c r="AQ127" s="808"/>
    </row>
    <row r="128" spans="1:43" ht="14.25">
      <c r="A128" s="1128"/>
      <c r="B128" s="809">
        <v>7</v>
      </c>
      <c r="C128" s="781" t="s">
        <v>44</v>
      </c>
      <c r="D128" s="697" t="s">
        <v>623</v>
      </c>
      <c r="E128" s="12">
        <v>1993</v>
      </c>
      <c r="F128" s="13">
        <v>22</v>
      </c>
      <c r="G128" s="534" t="s">
        <v>163</v>
      </c>
      <c r="H128" s="1006" t="s">
        <v>642</v>
      </c>
      <c r="I128" s="901">
        <v>12</v>
      </c>
      <c r="J128" s="1007" t="s">
        <v>649</v>
      </c>
      <c r="K128" s="786">
        <v>19</v>
      </c>
      <c r="L128" s="787">
        <v>2</v>
      </c>
      <c r="M128" s="788">
        <v>19</v>
      </c>
      <c r="N128" s="803"/>
      <c r="O128" s="790"/>
      <c r="P128" s="790"/>
      <c r="Q128" s="790"/>
      <c r="R128" s="790"/>
      <c r="S128" s="790"/>
      <c r="T128" s="790"/>
      <c r="U128" s="790"/>
      <c r="V128" s="790"/>
      <c r="W128" s="791"/>
      <c r="X128" s="790"/>
      <c r="Y128" s="790"/>
      <c r="Z128" s="792">
        <v>9</v>
      </c>
      <c r="AA128" s="813">
        <v>10</v>
      </c>
      <c r="AB128" s="900"/>
      <c r="AC128" s="1001"/>
      <c r="AD128" s="929"/>
      <c r="AE128" s="998"/>
      <c r="AF128" s="998"/>
      <c r="AG128" s="998"/>
      <c r="AH128" s="963"/>
      <c r="AI128" s="963"/>
      <c r="AJ128" s="998"/>
      <c r="AK128" s="998"/>
      <c r="AL128" s="998"/>
      <c r="AM128" s="807"/>
      <c r="AN128" s="796"/>
      <c r="AO128" s="963" t="s">
        <v>638</v>
      </c>
      <c r="AP128" s="963" t="s">
        <v>649</v>
      </c>
      <c r="AQ128" s="1005"/>
    </row>
    <row r="129" spans="1:43" ht="14.25">
      <c r="A129" s="1128"/>
      <c r="B129" s="809">
        <v>8</v>
      </c>
      <c r="C129" s="781" t="s">
        <v>44</v>
      </c>
      <c r="D129" s="697" t="s">
        <v>539</v>
      </c>
      <c r="E129" s="12">
        <v>1998</v>
      </c>
      <c r="F129" s="13">
        <v>17</v>
      </c>
      <c r="G129" s="534" t="s">
        <v>536</v>
      </c>
      <c r="H129" s="1006" t="s">
        <v>553</v>
      </c>
      <c r="I129" s="1003">
        <v>4</v>
      </c>
      <c r="J129" s="1008">
        <v>0.8506944444444445</v>
      </c>
      <c r="K129" s="786">
        <v>17</v>
      </c>
      <c r="L129" s="787">
        <v>2</v>
      </c>
      <c r="M129" s="788">
        <v>17</v>
      </c>
      <c r="N129" s="803"/>
      <c r="O129" s="790"/>
      <c r="P129" s="790"/>
      <c r="Q129" s="790"/>
      <c r="R129" s="790"/>
      <c r="S129" s="790"/>
      <c r="T129" s="790"/>
      <c r="U129" s="790"/>
      <c r="V129" s="792">
        <v>8</v>
      </c>
      <c r="W129" s="790"/>
      <c r="X129" s="790"/>
      <c r="Y129" s="792">
        <v>9</v>
      </c>
      <c r="Z129" s="790"/>
      <c r="AA129" s="791"/>
      <c r="AB129" s="900"/>
      <c r="AC129" s="1001"/>
      <c r="AD129" s="929"/>
      <c r="AE129" s="998"/>
      <c r="AF129" s="998"/>
      <c r="AG129" s="998"/>
      <c r="AH129" s="963"/>
      <c r="AI129" s="963"/>
      <c r="AJ129" s="998"/>
      <c r="AK129" s="998">
        <v>0.8506944444444445</v>
      </c>
      <c r="AL129" s="998"/>
      <c r="AM129" s="929"/>
      <c r="AN129" s="795">
        <v>0.8791666666666668</v>
      </c>
      <c r="AO129" s="998"/>
      <c r="AP129" s="807"/>
      <c r="AQ129" s="1005"/>
    </row>
    <row r="130" spans="1:43" ht="14.25" customHeight="1">
      <c r="A130" s="1128"/>
      <c r="B130" s="809">
        <v>9</v>
      </c>
      <c r="C130" s="781" t="s">
        <v>44</v>
      </c>
      <c r="D130" s="697" t="s">
        <v>588</v>
      </c>
      <c r="E130" s="12">
        <v>1985</v>
      </c>
      <c r="F130" s="13">
        <v>30</v>
      </c>
      <c r="G130" s="534" t="s">
        <v>589</v>
      </c>
      <c r="H130" s="1006" t="s">
        <v>602</v>
      </c>
      <c r="I130" s="1003">
        <v>13</v>
      </c>
      <c r="J130" s="859" t="s">
        <v>628</v>
      </c>
      <c r="K130" s="786">
        <v>17</v>
      </c>
      <c r="L130" s="787">
        <v>2</v>
      </c>
      <c r="M130" s="788">
        <v>17</v>
      </c>
      <c r="N130" s="803"/>
      <c r="O130" s="790"/>
      <c r="P130" s="790"/>
      <c r="Q130" s="790"/>
      <c r="R130" s="790"/>
      <c r="S130" s="790"/>
      <c r="T130" s="790"/>
      <c r="U130" s="790"/>
      <c r="V130" s="790"/>
      <c r="W130" s="790"/>
      <c r="X130" s="792">
        <v>7</v>
      </c>
      <c r="Y130" s="790"/>
      <c r="Z130" s="789">
        <v>10</v>
      </c>
      <c r="AA130" s="791"/>
      <c r="AB130" s="900"/>
      <c r="AC130" s="1001"/>
      <c r="AD130" s="929"/>
      <c r="AE130" s="998"/>
      <c r="AF130" s="998"/>
      <c r="AG130" s="998"/>
      <c r="AH130" s="963"/>
      <c r="AI130" s="963"/>
      <c r="AJ130" s="998"/>
      <c r="AK130" s="998"/>
      <c r="AL130" s="998"/>
      <c r="AM130" s="859" t="s">
        <v>590</v>
      </c>
      <c r="AN130" s="807"/>
      <c r="AO130" s="963" t="s">
        <v>628</v>
      </c>
      <c r="AP130" s="807"/>
      <c r="AQ130" s="1005"/>
    </row>
    <row r="131" spans="1:43" ht="14.25">
      <c r="A131" s="1128"/>
      <c r="B131" s="809">
        <v>10</v>
      </c>
      <c r="C131" s="781" t="s">
        <v>44</v>
      </c>
      <c r="D131" s="697" t="s">
        <v>607</v>
      </c>
      <c r="E131" s="12">
        <v>1996</v>
      </c>
      <c r="F131" s="13">
        <v>19</v>
      </c>
      <c r="G131" s="534" t="s">
        <v>536</v>
      </c>
      <c r="H131" s="1006" t="s">
        <v>618</v>
      </c>
      <c r="I131" s="903">
        <v>2</v>
      </c>
      <c r="J131" s="1008">
        <v>0.7888888888888889</v>
      </c>
      <c r="K131" s="786">
        <v>10</v>
      </c>
      <c r="L131" s="787">
        <v>1</v>
      </c>
      <c r="M131" s="788">
        <v>10</v>
      </c>
      <c r="N131" s="803"/>
      <c r="O131" s="790"/>
      <c r="P131" s="790"/>
      <c r="Q131" s="790"/>
      <c r="R131" s="790"/>
      <c r="S131" s="790"/>
      <c r="T131" s="790"/>
      <c r="U131" s="790"/>
      <c r="V131" s="790"/>
      <c r="W131" s="790"/>
      <c r="X131" s="790"/>
      <c r="Y131" s="789">
        <v>10</v>
      </c>
      <c r="Z131" s="790"/>
      <c r="AA131" s="791"/>
      <c r="AB131" s="900"/>
      <c r="AC131" s="1001"/>
      <c r="AD131" s="929"/>
      <c r="AE131" s="998"/>
      <c r="AF131" s="998"/>
      <c r="AG131" s="998"/>
      <c r="AH131" s="963"/>
      <c r="AI131" s="963"/>
      <c r="AJ131" s="998"/>
      <c r="AK131" s="998"/>
      <c r="AL131" s="998"/>
      <c r="AM131" s="929"/>
      <c r="AN131" s="795">
        <v>0.7888888888888889</v>
      </c>
      <c r="AO131" s="999"/>
      <c r="AP131" s="807"/>
      <c r="AQ131" s="1005"/>
    </row>
    <row r="132" spans="1:43" ht="14.25">
      <c r="A132" s="1128"/>
      <c r="B132" s="809">
        <v>11</v>
      </c>
      <c r="C132" s="781" t="s">
        <v>44</v>
      </c>
      <c r="D132" s="697" t="s">
        <v>584</v>
      </c>
      <c r="E132" s="12">
        <v>1992</v>
      </c>
      <c r="F132" s="13">
        <v>23</v>
      </c>
      <c r="G132" s="534" t="s">
        <v>99</v>
      </c>
      <c r="H132" s="1006" t="s">
        <v>602</v>
      </c>
      <c r="I132" s="1003">
        <v>9</v>
      </c>
      <c r="J132" s="859" t="s">
        <v>583</v>
      </c>
      <c r="K132" s="786">
        <v>9</v>
      </c>
      <c r="L132" s="787">
        <v>1</v>
      </c>
      <c r="M132" s="788">
        <v>9</v>
      </c>
      <c r="N132" s="803"/>
      <c r="O132" s="790"/>
      <c r="P132" s="790"/>
      <c r="Q132" s="790"/>
      <c r="R132" s="790"/>
      <c r="S132" s="790"/>
      <c r="T132" s="790"/>
      <c r="U132" s="790"/>
      <c r="V132" s="790"/>
      <c r="W132" s="790"/>
      <c r="X132" s="792">
        <v>9</v>
      </c>
      <c r="Y132" s="790"/>
      <c r="Z132" s="790"/>
      <c r="AA132" s="790"/>
      <c r="AB132" s="900"/>
      <c r="AC132" s="1001"/>
      <c r="AD132" s="929"/>
      <c r="AE132" s="998"/>
      <c r="AF132" s="998"/>
      <c r="AG132" s="998"/>
      <c r="AH132" s="963"/>
      <c r="AI132" s="963"/>
      <c r="AJ132" s="998"/>
      <c r="AK132" s="998"/>
      <c r="AL132" s="998"/>
      <c r="AM132" s="859" t="s">
        <v>583</v>
      </c>
      <c r="AN132" s="807"/>
      <c r="AO132" s="998"/>
      <c r="AP132" s="807"/>
      <c r="AQ132" s="1005"/>
    </row>
    <row r="133" spans="1:43" ht="14.25">
      <c r="A133" s="1128"/>
      <c r="B133" s="809">
        <v>12</v>
      </c>
      <c r="C133" s="781" t="s">
        <v>44</v>
      </c>
      <c r="D133" s="697" t="s">
        <v>608</v>
      </c>
      <c r="E133" s="12">
        <v>1986</v>
      </c>
      <c r="F133" s="13">
        <v>29</v>
      </c>
      <c r="G133" s="534" t="s">
        <v>155</v>
      </c>
      <c r="H133" s="1006" t="s">
        <v>618</v>
      </c>
      <c r="I133" s="1003">
        <v>7</v>
      </c>
      <c r="J133" s="1008">
        <v>0.9680555555555556</v>
      </c>
      <c r="K133" s="786">
        <v>8</v>
      </c>
      <c r="L133" s="787">
        <v>1</v>
      </c>
      <c r="M133" s="788">
        <v>8</v>
      </c>
      <c r="N133" s="803"/>
      <c r="O133" s="790"/>
      <c r="P133" s="790"/>
      <c r="Q133" s="790"/>
      <c r="R133" s="790"/>
      <c r="S133" s="790"/>
      <c r="T133" s="790"/>
      <c r="U133" s="790"/>
      <c r="V133" s="790"/>
      <c r="W133" s="790"/>
      <c r="X133" s="790"/>
      <c r="Y133" s="792">
        <v>8</v>
      </c>
      <c r="Z133" s="790"/>
      <c r="AA133" s="791"/>
      <c r="AB133" s="900"/>
      <c r="AC133" s="1001"/>
      <c r="AD133" s="929"/>
      <c r="AE133" s="998"/>
      <c r="AF133" s="998"/>
      <c r="AG133" s="998"/>
      <c r="AH133" s="963"/>
      <c r="AI133" s="963"/>
      <c r="AJ133" s="998"/>
      <c r="AK133" s="998"/>
      <c r="AL133" s="998"/>
      <c r="AM133" s="929"/>
      <c r="AN133" s="796">
        <v>0.9680555555555556</v>
      </c>
      <c r="AO133" s="998"/>
      <c r="AP133" s="807"/>
      <c r="AQ133" s="1005"/>
    </row>
    <row r="134" spans="1:43" ht="14.25">
      <c r="A134" s="1128"/>
      <c r="B134" s="809">
        <v>13</v>
      </c>
      <c r="C134" s="781" t="s">
        <v>44</v>
      </c>
      <c r="D134" s="697" t="s">
        <v>540</v>
      </c>
      <c r="E134" s="12">
        <v>1999</v>
      </c>
      <c r="F134" s="13">
        <v>16</v>
      </c>
      <c r="G134" s="534" t="s">
        <v>536</v>
      </c>
      <c r="H134" s="1006" t="s">
        <v>553</v>
      </c>
      <c r="I134" s="1003">
        <v>6</v>
      </c>
      <c r="J134" s="785">
        <v>0.9465277777777777</v>
      </c>
      <c r="K134" s="786">
        <v>7</v>
      </c>
      <c r="L134" s="787">
        <v>1</v>
      </c>
      <c r="M134" s="788">
        <v>7</v>
      </c>
      <c r="N134" s="803"/>
      <c r="O134" s="790"/>
      <c r="P134" s="790"/>
      <c r="Q134" s="790"/>
      <c r="R134" s="790"/>
      <c r="S134" s="790"/>
      <c r="T134" s="790"/>
      <c r="U134" s="790"/>
      <c r="V134" s="792">
        <v>7</v>
      </c>
      <c r="W134" s="791"/>
      <c r="X134" s="790"/>
      <c r="Y134" s="790"/>
      <c r="Z134" s="790"/>
      <c r="AA134" s="791"/>
      <c r="AB134" s="900"/>
      <c r="AC134" s="1001"/>
      <c r="AD134" s="929"/>
      <c r="AE134" s="998"/>
      <c r="AF134" s="998"/>
      <c r="AG134" s="998"/>
      <c r="AH134" s="963"/>
      <c r="AI134" s="963"/>
      <c r="AJ134" s="998"/>
      <c r="AK134" s="998">
        <v>0.9465277777777777</v>
      </c>
      <c r="AL134" s="998"/>
      <c r="AM134" s="807"/>
      <c r="AN134" s="998"/>
      <c r="AO134" s="998"/>
      <c r="AP134" s="807"/>
      <c r="AQ134" s="1005"/>
    </row>
    <row r="135" spans="1:43" ht="14.25">
      <c r="A135" s="1128"/>
      <c r="B135" s="809">
        <v>14</v>
      </c>
      <c r="C135" s="781" t="s">
        <v>44</v>
      </c>
      <c r="D135" s="711" t="s">
        <v>272</v>
      </c>
      <c r="E135" s="13">
        <v>1986</v>
      </c>
      <c r="F135" s="13">
        <v>29</v>
      </c>
      <c r="G135" s="41" t="s">
        <v>32</v>
      </c>
      <c r="H135" s="861" t="s">
        <v>150</v>
      </c>
      <c r="I135" s="1003">
        <v>14</v>
      </c>
      <c r="J135" s="965" t="s">
        <v>273</v>
      </c>
      <c r="K135" s="786">
        <v>7</v>
      </c>
      <c r="L135" s="787">
        <v>1</v>
      </c>
      <c r="M135" s="788">
        <v>7</v>
      </c>
      <c r="N135" s="792">
        <v>7</v>
      </c>
      <c r="O135" s="790"/>
      <c r="P135" s="790"/>
      <c r="Q135" s="790"/>
      <c r="R135" s="906"/>
      <c r="S135" s="790"/>
      <c r="T135" s="790"/>
      <c r="U135" s="790"/>
      <c r="V135" s="790"/>
      <c r="W135" s="791"/>
      <c r="X135" s="790"/>
      <c r="Y135" s="790"/>
      <c r="Z135" s="790"/>
      <c r="AA135" s="791"/>
      <c r="AB135" s="900"/>
      <c r="AC135" s="859" t="s">
        <v>273</v>
      </c>
      <c r="AD135" s="999"/>
      <c r="AE135" s="807"/>
      <c r="AF135" s="998"/>
      <c r="AG135" s="998"/>
      <c r="AH135" s="998"/>
      <c r="AI135" s="998"/>
      <c r="AJ135" s="998"/>
      <c r="AK135" s="998"/>
      <c r="AL135" s="998"/>
      <c r="AM135" s="807"/>
      <c r="AN135" s="807"/>
      <c r="AO135" s="998"/>
      <c r="AP135" s="807"/>
      <c r="AQ135" s="1005"/>
    </row>
    <row r="136" spans="1:43" ht="14.25">
      <c r="A136" s="1128"/>
      <c r="B136" s="809">
        <v>15</v>
      </c>
      <c r="C136" s="781" t="s">
        <v>44</v>
      </c>
      <c r="D136" s="697" t="s">
        <v>94</v>
      </c>
      <c r="E136" s="12">
        <v>1998</v>
      </c>
      <c r="F136" s="13">
        <v>17</v>
      </c>
      <c r="G136" s="26" t="s">
        <v>95</v>
      </c>
      <c r="H136" s="1006" t="s">
        <v>274</v>
      </c>
      <c r="I136" s="1003">
        <v>15</v>
      </c>
      <c r="J136" s="965" t="s">
        <v>96</v>
      </c>
      <c r="K136" s="786">
        <v>7</v>
      </c>
      <c r="L136" s="787">
        <v>1</v>
      </c>
      <c r="M136" s="788">
        <v>7</v>
      </c>
      <c r="N136" s="803"/>
      <c r="O136" s="790"/>
      <c r="P136" s="790"/>
      <c r="Q136" s="790"/>
      <c r="R136" s="790"/>
      <c r="S136" s="791"/>
      <c r="T136" s="804">
        <v>7</v>
      </c>
      <c r="U136" s="791"/>
      <c r="V136" s="791"/>
      <c r="W136" s="791"/>
      <c r="X136" s="790"/>
      <c r="Y136" s="790"/>
      <c r="Z136" s="790"/>
      <c r="AA136" s="791"/>
      <c r="AB136" s="900"/>
      <c r="AC136" s="1001"/>
      <c r="AD136" s="929"/>
      <c r="AE136" s="998"/>
      <c r="AF136" s="998"/>
      <c r="AG136" s="998"/>
      <c r="AH136" s="998"/>
      <c r="AI136" s="963" t="s">
        <v>96</v>
      </c>
      <c r="AJ136" s="998"/>
      <c r="AK136" s="998"/>
      <c r="AL136" s="998"/>
      <c r="AM136" s="807"/>
      <c r="AN136" s="807"/>
      <c r="AO136" s="998"/>
      <c r="AP136" s="807"/>
      <c r="AQ136" s="1005"/>
    </row>
    <row r="137" spans="1:43" ht="14.25" customHeight="1">
      <c r="A137" s="1128"/>
      <c r="B137" s="809">
        <v>16</v>
      </c>
      <c r="C137" s="781" t="s">
        <v>44</v>
      </c>
      <c r="D137" s="697" t="s">
        <v>542</v>
      </c>
      <c r="E137" s="12">
        <v>1999</v>
      </c>
      <c r="F137" s="13">
        <v>16</v>
      </c>
      <c r="G137" s="534" t="s">
        <v>536</v>
      </c>
      <c r="H137" s="1006" t="s">
        <v>553</v>
      </c>
      <c r="I137" s="1003">
        <v>10</v>
      </c>
      <c r="J137" s="817" t="s">
        <v>523</v>
      </c>
      <c r="K137" s="786">
        <v>5</v>
      </c>
      <c r="L137" s="787">
        <v>1</v>
      </c>
      <c r="M137" s="788">
        <v>5</v>
      </c>
      <c r="N137" s="803"/>
      <c r="O137" s="790"/>
      <c r="P137" s="790"/>
      <c r="Q137" s="790"/>
      <c r="R137" s="790"/>
      <c r="S137" s="791"/>
      <c r="T137" s="790"/>
      <c r="U137" s="791"/>
      <c r="V137" s="804">
        <v>5</v>
      </c>
      <c r="W137" s="791"/>
      <c r="X137" s="790"/>
      <c r="Y137" s="790"/>
      <c r="Z137" s="790"/>
      <c r="AA137" s="791"/>
      <c r="AB137" s="900"/>
      <c r="AC137" s="1001"/>
      <c r="AD137" s="929"/>
      <c r="AE137" s="998"/>
      <c r="AF137" s="998"/>
      <c r="AG137" s="998"/>
      <c r="AH137" s="963"/>
      <c r="AI137" s="963"/>
      <c r="AJ137" s="998"/>
      <c r="AK137" s="807" t="s">
        <v>523</v>
      </c>
      <c r="AL137" s="998"/>
      <c r="AM137" s="807"/>
      <c r="AN137" s="807"/>
      <c r="AO137" s="998"/>
      <c r="AP137" s="807"/>
      <c r="AQ137" s="1005"/>
    </row>
    <row r="138" spans="1:43" ht="14.25">
      <c r="A138" s="1128"/>
      <c r="B138" s="809">
        <v>17</v>
      </c>
      <c r="C138" s="781" t="s">
        <v>44</v>
      </c>
      <c r="D138" s="697" t="s">
        <v>275</v>
      </c>
      <c r="E138" s="12">
        <v>1988</v>
      </c>
      <c r="F138" s="13">
        <v>27</v>
      </c>
      <c r="G138" s="26" t="s">
        <v>276</v>
      </c>
      <c r="H138" s="1006" t="s">
        <v>150</v>
      </c>
      <c r="I138" s="901">
        <v>17</v>
      </c>
      <c r="J138" s="965" t="s">
        <v>277</v>
      </c>
      <c r="K138" s="786">
        <v>0</v>
      </c>
      <c r="L138" s="787">
        <v>1</v>
      </c>
      <c r="M138" s="788">
        <v>0</v>
      </c>
      <c r="N138" s="792">
        <v>0</v>
      </c>
      <c r="O138" s="790"/>
      <c r="P138" s="790"/>
      <c r="Q138" s="790"/>
      <c r="R138" s="790"/>
      <c r="S138" s="791"/>
      <c r="T138" s="790"/>
      <c r="U138" s="791"/>
      <c r="V138" s="791"/>
      <c r="W138" s="791"/>
      <c r="X138" s="790"/>
      <c r="Y138" s="790"/>
      <c r="Z138" s="790"/>
      <c r="AA138" s="791"/>
      <c r="AB138" s="900"/>
      <c r="AC138" s="1001" t="s">
        <v>278</v>
      </c>
      <c r="AD138" s="929"/>
      <c r="AE138" s="998"/>
      <c r="AF138" s="998"/>
      <c r="AG138" s="998"/>
      <c r="AH138" s="998"/>
      <c r="AI138" s="998"/>
      <c r="AJ138" s="998"/>
      <c r="AK138" s="998"/>
      <c r="AL138" s="998"/>
      <c r="AM138" s="807"/>
      <c r="AN138" s="807"/>
      <c r="AO138" s="998"/>
      <c r="AP138" s="807"/>
      <c r="AQ138" s="1005"/>
    </row>
    <row r="139" spans="1:43" ht="14.25">
      <c r="A139" s="1130"/>
      <c r="B139" s="876">
        <v>17</v>
      </c>
      <c r="C139" s="781"/>
      <c r="D139" s="878"/>
      <c r="E139" s="879"/>
      <c r="F139" s="879"/>
      <c r="G139" s="880" t="s">
        <v>279</v>
      </c>
      <c r="H139" s="972"/>
      <c r="I139" s="973"/>
      <c r="J139" s="974"/>
      <c r="K139" s="884"/>
      <c r="L139" s="885"/>
      <c r="M139" s="830">
        <v>53</v>
      </c>
      <c r="N139" s="886">
        <v>6</v>
      </c>
      <c r="O139" s="975">
        <v>3</v>
      </c>
      <c r="P139" s="975">
        <v>3</v>
      </c>
      <c r="Q139" s="975">
        <v>4</v>
      </c>
      <c r="R139" s="975">
        <v>3</v>
      </c>
      <c r="S139" s="975">
        <v>5</v>
      </c>
      <c r="T139" s="975">
        <v>5</v>
      </c>
      <c r="U139" s="975">
        <v>2</v>
      </c>
      <c r="V139" s="975">
        <v>7</v>
      </c>
      <c r="W139" s="975">
        <v>2</v>
      </c>
      <c r="X139" s="975">
        <v>5</v>
      </c>
      <c r="Y139" s="975">
        <v>5</v>
      </c>
      <c r="Z139" s="975">
        <v>2</v>
      </c>
      <c r="AA139" s="975">
        <v>1</v>
      </c>
      <c r="AB139" s="976">
        <v>0</v>
      </c>
      <c r="AC139" s="888"/>
      <c r="AD139" s="889"/>
      <c r="AE139" s="890"/>
      <c r="AF139" s="889"/>
      <c r="AG139" s="889"/>
      <c r="AH139" s="889"/>
      <c r="AI139" s="889"/>
      <c r="AJ139" s="889"/>
      <c r="AK139" s="889"/>
      <c r="AL139" s="889"/>
      <c r="AM139" s="889"/>
      <c r="AN139" s="889"/>
      <c r="AO139" s="889"/>
      <c r="AP139" s="889"/>
      <c r="AQ139" s="1009"/>
    </row>
    <row r="140" spans="1:43" ht="14.25">
      <c r="A140" s="763" t="s">
        <v>113</v>
      </c>
      <c r="B140" s="764" t="s">
        <v>1</v>
      </c>
      <c r="C140" s="765" t="s">
        <v>7</v>
      </c>
      <c r="D140" s="766" t="s">
        <v>2</v>
      </c>
      <c r="E140" s="767" t="s">
        <v>3</v>
      </c>
      <c r="F140" s="767" t="s">
        <v>114</v>
      </c>
      <c r="G140" s="768" t="s">
        <v>5</v>
      </c>
      <c r="H140" s="838" t="s">
        <v>115</v>
      </c>
      <c r="I140" s="839" t="s">
        <v>133</v>
      </c>
      <c r="J140" s="840" t="s">
        <v>36</v>
      </c>
      <c r="K140" s="772" t="s">
        <v>116</v>
      </c>
      <c r="L140" s="773" t="s">
        <v>117</v>
      </c>
      <c r="M140" s="774" t="s">
        <v>9</v>
      </c>
      <c r="N140" s="775" t="s">
        <v>118</v>
      </c>
      <c r="O140" s="767" t="s">
        <v>119</v>
      </c>
      <c r="P140" s="767" t="s">
        <v>120</v>
      </c>
      <c r="Q140" s="767" t="s">
        <v>121</v>
      </c>
      <c r="R140" s="767" t="s">
        <v>122</v>
      </c>
      <c r="S140" s="767" t="s">
        <v>123</v>
      </c>
      <c r="T140" s="767" t="s">
        <v>124</v>
      </c>
      <c r="U140" s="767" t="s">
        <v>125</v>
      </c>
      <c r="V140" s="767" t="s">
        <v>126</v>
      </c>
      <c r="W140" s="767" t="s">
        <v>127</v>
      </c>
      <c r="X140" s="767" t="s">
        <v>128</v>
      </c>
      <c r="Y140" s="767" t="s">
        <v>129</v>
      </c>
      <c r="Z140" s="767" t="s">
        <v>130</v>
      </c>
      <c r="AA140" s="767" t="s">
        <v>131</v>
      </c>
      <c r="AB140" s="776" t="s">
        <v>132</v>
      </c>
      <c r="AC140" s="777" t="s">
        <v>134</v>
      </c>
      <c r="AD140" s="778" t="s">
        <v>135</v>
      </c>
      <c r="AE140" s="778" t="s">
        <v>136</v>
      </c>
      <c r="AF140" s="778" t="s">
        <v>137</v>
      </c>
      <c r="AG140" s="778" t="s">
        <v>138</v>
      </c>
      <c r="AH140" s="778" t="s">
        <v>139</v>
      </c>
      <c r="AI140" s="778" t="s">
        <v>140</v>
      </c>
      <c r="AJ140" s="778" t="s">
        <v>141</v>
      </c>
      <c r="AK140" s="778" t="s">
        <v>142</v>
      </c>
      <c r="AL140" s="778" t="s">
        <v>143</v>
      </c>
      <c r="AM140" s="778" t="s">
        <v>144</v>
      </c>
      <c r="AN140" s="778" t="s">
        <v>145</v>
      </c>
      <c r="AO140" s="778" t="s">
        <v>146</v>
      </c>
      <c r="AP140" s="778" t="s">
        <v>147</v>
      </c>
      <c r="AQ140" s="779" t="s">
        <v>148</v>
      </c>
    </row>
    <row r="141" spans="1:43" ht="14.25">
      <c r="A141" s="1127" t="s">
        <v>417</v>
      </c>
      <c r="B141" s="841">
        <v>1</v>
      </c>
      <c r="C141" s="1010" t="s">
        <v>48</v>
      </c>
      <c r="D141" s="843" t="s">
        <v>46</v>
      </c>
      <c r="E141" s="70">
        <v>1977</v>
      </c>
      <c r="F141" s="79">
        <v>38</v>
      </c>
      <c r="G141" s="31" t="s">
        <v>47</v>
      </c>
      <c r="H141" s="1011" t="s">
        <v>150</v>
      </c>
      <c r="I141" s="845">
        <v>1</v>
      </c>
      <c r="J141" s="846">
        <v>0.7541666666666668</v>
      </c>
      <c r="K141" s="847">
        <v>100</v>
      </c>
      <c r="L141" s="993">
        <v>11</v>
      </c>
      <c r="M141" s="849">
        <v>110</v>
      </c>
      <c r="N141" s="789">
        <v>10</v>
      </c>
      <c r="O141" s="789">
        <v>10</v>
      </c>
      <c r="P141" s="789">
        <v>10</v>
      </c>
      <c r="Q141" s="789">
        <v>10</v>
      </c>
      <c r="R141" s="789">
        <v>10</v>
      </c>
      <c r="S141" s="789">
        <v>10</v>
      </c>
      <c r="T141" s="789">
        <v>10</v>
      </c>
      <c r="U141" s="790"/>
      <c r="V141" s="789">
        <v>10</v>
      </c>
      <c r="W141" s="789">
        <v>10</v>
      </c>
      <c r="X141" s="790"/>
      <c r="Y141" s="789">
        <v>10</v>
      </c>
      <c r="Z141" s="790"/>
      <c r="AA141" s="789">
        <v>10</v>
      </c>
      <c r="AB141" s="900"/>
      <c r="AC141" s="851">
        <v>0.7569444444444445</v>
      </c>
      <c r="AD141" s="853">
        <v>0.7625000000000001</v>
      </c>
      <c r="AE141" s="852">
        <v>0.782638888888889</v>
      </c>
      <c r="AF141" s="853">
        <v>0.7833333333333333</v>
      </c>
      <c r="AG141" s="853">
        <v>0.75625</v>
      </c>
      <c r="AH141" s="853">
        <v>0.7541666666666668</v>
      </c>
      <c r="AI141" s="853">
        <v>0.7909722222222223</v>
      </c>
      <c r="AJ141" s="853"/>
      <c r="AK141" s="853">
        <v>0.7729166666666667</v>
      </c>
      <c r="AL141" s="853">
        <v>0.7784722222222222</v>
      </c>
      <c r="AM141" s="853"/>
      <c r="AN141" s="852">
        <v>0.78125</v>
      </c>
      <c r="AO141" s="852"/>
      <c r="AP141" s="853">
        <v>0.75625</v>
      </c>
      <c r="AQ141" s="860"/>
    </row>
    <row r="142" spans="1:43" ht="14.25">
      <c r="A142" s="1128"/>
      <c r="B142" s="780">
        <v>2</v>
      </c>
      <c r="C142" s="925" t="s">
        <v>48</v>
      </c>
      <c r="D142" s="782" t="s">
        <v>281</v>
      </c>
      <c r="E142" s="12">
        <v>1975</v>
      </c>
      <c r="F142" s="79">
        <v>40</v>
      </c>
      <c r="G142" s="818" t="s">
        <v>29</v>
      </c>
      <c r="H142" s="855"/>
      <c r="I142" s="903">
        <v>2</v>
      </c>
      <c r="J142" s="785">
        <v>0.81875</v>
      </c>
      <c r="K142" s="786">
        <v>91</v>
      </c>
      <c r="L142" s="787">
        <v>10</v>
      </c>
      <c r="M142" s="788">
        <v>91</v>
      </c>
      <c r="N142" s="792">
        <v>9</v>
      </c>
      <c r="O142" s="792">
        <v>9</v>
      </c>
      <c r="P142" s="792">
        <v>9</v>
      </c>
      <c r="Q142" s="792">
        <v>9</v>
      </c>
      <c r="R142" s="790"/>
      <c r="S142" s="792">
        <v>9</v>
      </c>
      <c r="T142" s="790"/>
      <c r="U142" s="789">
        <v>10</v>
      </c>
      <c r="V142" s="792">
        <v>9</v>
      </c>
      <c r="W142" s="792">
        <v>9</v>
      </c>
      <c r="X142" s="792">
        <v>9</v>
      </c>
      <c r="Y142" s="792">
        <v>9</v>
      </c>
      <c r="Z142" s="790"/>
      <c r="AA142" s="790"/>
      <c r="AB142" s="900"/>
      <c r="AC142" s="794">
        <v>0.8513888888888889</v>
      </c>
      <c r="AD142" s="796">
        <v>0.8326388888888889</v>
      </c>
      <c r="AE142" s="795">
        <v>0.8229166666666666</v>
      </c>
      <c r="AF142" s="795">
        <v>0.8347222222222223</v>
      </c>
      <c r="AG142" s="796"/>
      <c r="AH142" s="796">
        <v>0.842361111111111</v>
      </c>
      <c r="AI142" s="796"/>
      <c r="AJ142" s="795">
        <v>0.8291666666666666</v>
      </c>
      <c r="AK142" s="796">
        <v>0.8222222222222223</v>
      </c>
      <c r="AL142" s="796">
        <v>0.8354166666666667</v>
      </c>
      <c r="AM142" s="796">
        <v>0.8576388888888888</v>
      </c>
      <c r="AN142" s="796">
        <v>0.81875</v>
      </c>
      <c r="AO142" s="796"/>
      <c r="AP142" s="795"/>
      <c r="AQ142" s="797"/>
    </row>
    <row r="143" spans="1:43" ht="14.25">
      <c r="A143" s="1128"/>
      <c r="B143" s="780">
        <v>3</v>
      </c>
      <c r="C143" s="781" t="s">
        <v>48</v>
      </c>
      <c r="D143" s="782" t="s">
        <v>60</v>
      </c>
      <c r="E143" s="12">
        <v>1973</v>
      </c>
      <c r="F143" s="79">
        <v>42</v>
      </c>
      <c r="G143" s="1012" t="s">
        <v>61</v>
      </c>
      <c r="H143" s="855"/>
      <c r="I143" s="826">
        <v>4</v>
      </c>
      <c r="J143" s="785">
        <v>0.8430555555555556</v>
      </c>
      <c r="K143" s="786">
        <v>85</v>
      </c>
      <c r="L143" s="856">
        <v>14</v>
      </c>
      <c r="M143" s="788">
        <v>106</v>
      </c>
      <c r="N143" s="792">
        <v>8</v>
      </c>
      <c r="O143" s="792">
        <v>8</v>
      </c>
      <c r="P143" s="792">
        <v>8</v>
      </c>
      <c r="Q143" s="792">
        <v>8</v>
      </c>
      <c r="R143" s="792">
        <v>9</v>
      </c>
      <c r="S143" s="792">
        <v>1</v>
      </c>
      <c r="T143" s="792">
        <v>9</v>
      </c>
      <c r="U143" s="792">
        <v>8</v>
      </c>
      <c r="V143" s="792">
        <v>8</v>
      </c>
      <c r="W143" s="792">
        <v>7</v>
      </c>
      <c r="X143" s="789">
        <v>10</v>
      </c>
      <c r="Y143" s="792">
        <v>7</v>
      </c>
      <c r="Z143" s="792">
        <v>9</v>
      </c>
      <c r="AA143" s="792">
        <v>6</v>
      </c>
      <c r="AB143" s="900"/>
      <c r="AC143" s="794">
        <v>0.873611111111111</v>
      </c>
      <c r="AD143" s="857">
        <v>0.8548611111111111</v>
      </c>
      <c r="AE143" s="796">
        <v>0.8527777777777777</v>
      </c>
      <c r="AF143" s="796">
        <v>0.8555555555555556</v>
      </c>
      <c r="AG143" s="795">
        <v>0.8430555555555556</v>
      </c>
      <c r="AH143" s="963" t="s">
        <v>280</v>
      </c>
      <c r="AI143" s="795">
        <v>0.8534722222222223</v>
      </c>
      <c r="AJ143" s="795">
        <v>0.8604166666666666</v>
      </c>
      <c r="AK143" s="795">
        <v>0.8527777777777777</v>
      </c>
      <c r="AL143" s="795">
        <v>0.86875</v>
      </c>
      <c r="AM143" s="795">
        <v>0.85</v>
      </c>
      <c r="AN143" s="796">
        <v>0.8729166666666667</v>
      </c>
      <c r="AO143" s="795">
        <v>0.8673611111111111</v>
      </c>
      <c r="AP143" s="796">
        <v>0.8819444444444445</v>
      </c>
      <c r="AQ143" s="797"/>
    </row>
    <row r="144" spans="1:43" ht="14.25">
      <c r="A144" s="1128"/>
      <c r="B144" s="809">
        <v>4</v>
      </c>
      <c r="C144" s="781" t="s">
        <v>48</v>
      </c>
      <c r="D144" s="697" t="s">
        <v>282</v>
      </c>
      <c r="E144" s="12">
        <v>1979</v>
      </c>
      <c r="F144" s="79">
        <v>36</v>
      </c>
      <c r="G144" s="872" t="s">
        <v>17</v>
      </c>
      <c r="H144" s="894"/>
      <c r="I144" s="1013">
        <v>3</v>
      </c>
      <c r="J144" s="785">
        <v>0.8229166666666666</v>
      </c>
      <c r="K144" s="786">
        <v>81</v>
      </c>
      <c r="L144" s="787">
        <v>12</v>
      </c>
      <c r="M144" s="788">
        <v>95</v>
      </c>
      <c r="N144" s="792">
        <v>7</v>
      </c>
      <c r="O144" s="792">
        <v>7</v>
      </c>
      <c r="P144" s="792">
        <v>7</v>
      </c>
      <c r="Q144" s="792">
        <v>7</v>
      </c>
      <c r="R144" s="792">
        <v>8</v>
      </c>
      <c r="S144" s="792">
        <v>8</v>
      </c>
      <c r="T144" s="790"/>
      <c r="U144" s="792">
        <v>9</v>
      </c>
      <c r="V144" s="792">
        <v>7</v>
      </c>
      <c r="W144" s="792">
        <v>8</v>
      </c>
      <c r="X144" s="790"/>
      <c r="Y144" s="792">
        <v>8</v>
      </c>
      <c r="Z144" s="789">
        <v>10</v>
      </c>
      <c r="AA144" s="792">
        <v>9</v>
      </c>
      <c r="AB144" s="900"/>
      <c r="AC144" s="794">
        <v>0.8777777777777778</v>
      </c>
      <c r="AD144" s="857">
        <v>0.8923611111111112</v>
      </c>
      <c r="AE144" s="795">
        <v>0.8611111111111112</v>
      </c>
      <c r="AF144" s="796">
        <v>0.8743055555555556</v>
      </c>
      <c r="AG144" s="795">
        <v>0.8444444444444444</v>
      </c>
      <c r="AH144" s="796">
        <v>0.8597222222222222</v>
      </c>
      <c r="AI144" s="795"/>
      <c r="AJ144" s="795">
        <v>0.8312499999999999</v>
      </c>
      <c r="AK144" s="795">
        <v>0.8590277777777778</v>
      </c>
      <c r="AL144" s="795">
        <v>0.845138888888889</v>
      </c>
      <c r="AM144" s="796"/>
      <c r="AN144" s="795">
        <v>0.8409722222222222</v>
      </c>
      <c r="AO144" s="795">
        <v>0.8229166666666666</v>
      </c>
      <c r="AP144" s="795">
        <v>0.8409722222222222</v>
      </c>
      <c r="AQ144" s="797"/>
    </row>
    <row r="145" spans="1:43" ht="14.25">
      <c r="A145" s="1128"/>
      <c r="B145" s="809">
        <v>5</v>
      </c>
      <c r="C145" s="781" t="s">
        <v>48</v>
      </c>
      <c r="D145" s="697" t="s">
        <v>64</v>
      </c>
      <c r="E145" s="12">
        <v>1976</v>
      </c>
      <c r="F145" s="79">
        <v>39</v>
      </c>
      <c r="G145" s="815" t="s">
        <v>17</v>
      </c>
      <c r="H145" s="855"/>
      <c r="I145" s="901">
        <v>5</v>
      </c>
      <c r="J145" s="785">
        <v>0.8604166666666666</v>
      </c>
      <c r="K145" s="786">
        <v>62</v>
      </c>
      <c r="L145" s="856">
        <v>14</v>
      </c>
      <c r="M145" s="788">
        <v>79</v>
      </c>
      <c r="N145" s="792">
        <v>5</v>
      </c>
      <c r="O145" s="792">
        <v>6</v>
      </c>
      <c r="P145" s="792">
        <v>5</v>
      </c>
      <c r="Q145" s="792">
        <v>5</v>
      </c>
      <c r="R145" s="792">
        <v>7</v>
      </c>
      <c r="S145" s="792">
        <v>7</v>
      </c>
      <c r="T145" s="792">
        <v>8</v>
      </c>
      <c r="U145" s="792">
        <v>7</v>
      </c>
      <c r="V145" s="792">
        <v>4</v>
      </c>
      <c r="W145" s="792">
        <v>5</v>
      </c>
      <c r="X145" s="792">
        <v>3</v>
      </c>
      <c r="Y145" s="792">
        <v>5</v>
      </c>
      <c r="Z145" s="792">
        <v>7</v>
      </c>
      <c r="AA145" s="792">
        <v>5</v>
      </c>
      <c r="AB145" s="900"/>
      <c r="AC145" s="794">
        <v>0.9229166666666666</v>
      </c>
      <c r="AD145" s="857">
        <v>0.8951388888888889</v>
      </c>
      <c r="AE145" s="796">
        <v>0.907638888888889</v>
      </c>
      <c r="AF145" s="796">
        <v>0.907638888888889</v>
      </c>
      <c r="AG145" s="796">
        <v>0.8770833333333333</v>
      </c>
      <c r="AH145" s="795">
        <v>0.876388888888889</v>
      </c>
      <c r="AI145" s="795">
        <v>0.8604166666666666</v>
      </c>
      <c r="AJ145" s="796">
        <v>0.8611111111111112</v>
      </c>
      <c r="AK145" s="795">
        <v>0.8729166666666667</v>
      </c>
      <c r="AL145" s="795">
        <v>0.8861111111111111</v>
      </c>
      <c r="AM145" s="795">
        <v>0.9500000000000001</v>
      </c>
      <c r="AN145" s="796">
        <v>0.9013888888888889</v>
      </c>
      <c r="AO145" s="796">
        <v>0.8805555555555555</v>
      </c>
      <c r="AP145" s="796">
        <v>0.8972222222222223</v>
      </c>
      <c r="AQ145" s="860"/>
    </row>
    <row r="146" spans="1:43" ht="14.25">
      <c r="A146" s="1128"/>
      <c r="B146" s="809">
        <v>6</v>
      </c>
      <c r="C146" s="781" t="s">
        <v>48</v>
      </c>
      <c r="D146" s="712" t="s">
        <v>283</v>
      </c>
      <c r="E146" s="82">
        <v>1979</v>
      </c>
      <c r="F146" s="79">
        <v>36</v>
      </c>
      <c r="G146" s="80" t="s">
        <v>32</v>
      </c>
      <c r="H146" s="855"/>
      <c r="I146" s="895">
        <v>8</v>
      </c>
      <c r="J146" s="785">
        <v>0.8701388888888889</v>
      </c>
      <c r="K146" s="786">
        <v>58</v>
      </c>
      <c r="L146" s="787">
        <v>10</v>
      </c>
      <c r="M146" s="788">
        <v>58</v>
      </c>
      <c r="N146" s="792">
        <v>4</v>
      </c>
      <c r="O146" s="790"/>
      <c r="P146" s="792">
        <v>4</v>
      </c>
      <c r="Q146" s="790"/>
      <c r="R146" s="792">
        <v>5</v>
      </c>
      <c r="S146" s="792">
        <v>6</v>
      </c>
      <c r="T146" s="790"/>
      <c r="U146" s="790"/>
      <c r="V146" s="792">
        <v>5</v>
      </c>
      <c r="W146" s="792">
        <v>6</v>
      </c>
      <c r="X146" s="792">
        <v>7</v>
      </c>
      <c r="Y146" s="792">
        <v>6</v>
      </c>
      <c r="Z146" s="792">
        <v>8</v>
      </c>
      <c r="AA146" s="792">
        <v>7</v>
      </c>
      <c r="AB146" s="900"/>
      <c r="AC146" s="794">
        <v>0.9319444444444445</v>
      </c>
      <c r="AD146" s="857"/>
      <c r="AE146" s="857">
        <v>0.9180555555555556</v>
      </c>
      <c r="AF146" s="806"/>
      <c r="AG146" s="795">
        <v>0.8986111111111111</v>
      </c>
      <c r="AH146" s="795">
        <v>0.8923611111111112</v>
      </c>
      <c r="AI146" s="807"/>
      <c r="AJ146" s="807"/>
      <c r="AK146" s="796">
        <v>0.8701388888888889</v>
      </c>
      <c r="AL146" s="796">
        <v>0.8701388888888889</v>
      </c>
      <c r="AM146" s="796">
        <v>0.9006944444444445</v>
      </c>
      <c r="AN146" s="796">
        <v>0.8861111111111111</v>
      </c>
      <c r="AO146" s="795">
        <v>0.8770833333333333</v>
      </c>
      <c r="AP146" s="796">
        <v>0.8715277777777778</v>
      </c>
      <c r="AQ146" s="860"/>
    </row>
    <row r="147" spans="1:43" ht="14.25">
      <c r="A147" s="1128"/>
      <c r="B147" s="809">
        <v>7</v>
      </c>
      <c r="C147" s="925" t="s">
        <v>48</v>
      </c>
      <c r="D147" s="697" t="s">
        <v>67</v>
      </c>
      <c r="E147" s="12">
        <v>1971</v>
      </c>
      <c r="F147" s="79">
        <v>44</v>
      </c>
      <c r="G147" s="26" t="s">
        <v>32</v>
      </c>
      <c r="H147" s="894"/>
      <c r="I147" s="901">
        <v>7</v>
      </c>
      <c r="J147" s="785">
        <v>0.86875</v>
      </c>
      <c r="K147" s="786">
        <v>55</v>
      </c>
      <c r="L147" s="787">
        <v>12</v>
      </c>
      <c r="M147" s="788">
        <v>61</v>
      </c>
      <c r="N147" s="792">
        <v>3</v>
      </c>
      <c r="O147" s="792">
        <v>4</v>
      </c>
      <c r="P147" s="792">
        <v>6</v>
      </c>
      <c r="Q147" s="792">
        <v>6</v>
      </c>
      <c r="R147" s="792">
        <v>6</v>
      </c>
      <c r="S147" s="792">
        <v>5</v>
      </c>
      <c r="T147" s="792">
        <v>7</v>
      </c>
      <c r="U147" s="792">
        <v>6</v>
      </c>
      <c r="V147" s="792">
        <v>6</v>
      </c>
      <c r="W147" s="790"/>
      <c r="X147" s="790"/>
      <c r="Y147" s="792">
        <v>3</v>
      </c>
      <c r="Z147" s="792">
        <v>6</v>
      </c>
      <c r="AA147" s="792">
        <v>3</v>
      </c>
      <c r="AB147" s="900"/>
      <c r="AC147" s="794">
        <v>0.9333333333333332</v>
      </c>
      <c r="AD147" s="857">
        <v>0.9402777777777778</v>
      </c>
      <c r="AE147" s="795">
        <v>0.9069444444444444</v>
      </c>
      <c r="AF147" s="795">
        <v>0.8902777777777778</v>
      </c>
      <c r="AG147" s="796">
        <v>0.8979166666666667</v>
      </c>
      <c r="AH147" s="796">
        <v>0.907638888888889</v>
      </c>
      <c r="AI147" s="795">
        <v>0.8833333333333333</v>
      </c>
      <c r="AJ147" s="795">
        <v>0.8708333333333332</v>
      </c>
      <c r="AK147" s="796">
        <v>0.86875</v>
      </c>
      <c r="AL147" s="796"/>
      <c r="AM147" s="796"/>
      <c r="AN147" s="796">
        <v>0.9194444444444444</v>
      </c>
      <c r="AO147" s="795">
        <v>0.8916666666666666</v>
      </c>
      <c r="AP147" s="796">
        <v>0.9145833333333333</v>
      </c>
      <c r="AQ147" s="860"/>
    </row>
    <row r="148" spans="1:43" ht="14.25">
      <c r="A148" s="1128"/>
      <c r="B148" s="809">
        <v>8</v>
      </c>
      <c r="C148" s="781" t="s">
        <v>48</v>
      </c>
      <c r="D148" s="711" t="s">
        <v>68</v>
      </c>
      <c r="E148" s="13">
        <v>1973</v>
      </c>
      <c r="F148" s="79">
        <v>42</v>
      </c>
      <c r="G148" s="818" t="s">
        <v>29</v>
      </c>
      <c r="H148" s="855"/>
      <c r="I148" s="895">
        <v>6</v>
      </c>
      <c r="J148" s="785">
        <v>0.8666666666666667</v>
      </c>
      <c r="K148" s="786">
        <v>48</v>
      </c>
      <c r="L148" s="787">
        <v>12</v>
      </c>
      <c r="M148" s="788">
        <v>53</v>
      </c>
      <c r="N148" s="792">
        <v>2</v>
      </c>
      <c r="O148" s="792">
        <v>5</v>
      </c>
      <c r="P148" s="792">
        <v>3</v>
      </c>
      <c r="Q148" s="792">
        <v>3</v>
      </c>
      <c r="R148" s="792">
        <v>3</v>
      </c>
      <c r="S148" s="792">
        <v>4</v>
      </c>
      <c r="T148" s="792">
        <v>6</v>
      </c>
      <c r="U148" s="792">
        <v>4</v>
      </c>
      <c r="V148" s="792">
        <v>3</v>
      </c>
      <c r="W148" s="790"/>
      <c r="X148" s="792">
        <v>8</v>
      </c>
      <c r="Y148" s="792">
        <v>4</v>
      </c>
      <c r="Z148" s="790"/>
      <c r="AA148" s="792">
        <v>8</v>
      </c>
      <c r="AB148" s="900"/>
      <c r="AC148" s="794">
        <v>0.9368055555555556</v>
      </c>
      <c r="AD148" s="857">
        <v>0.9249999999999999</v>
      </c>
      <c r="AE148" s="796">
        <v>0.9590277777777777</v>
      </c>
      <c r="AF148" s="796">
        <v>0.9756944444444445</v>
      </c>
      <c r="AG148" s="796">
        <v>0.9618055555555555</v>
      </c>
      <c r="AH148" s="795">
        <v>0.9173611111111111</v>
      </c>
      <c r="AI148" s="796">
        <v>0.907638888888889</v>
      </c>
      <c r="AJ148" s="795">
        <v>0.9333333333333332</v>
      </c>
      <c r="AK148" s="796">
        <v>0.8902777777777778</v>
      </c>
      <c r="AL148" s="796"/>
      <c r="AM148" s="796">
        <v>0.8847222222222223</v>
      </c>
      <c r="AN148" s="796">
        <v>0.9166666666666666</v>
      </c>
      <c r="AO148" s="796"/>
      <c r="AP148" s="796">
        <v>0.8666666666666667</v>
      </c>
      <c r="AQ148" s="860"/>
    </row>
    <row r="149" spans="1:43" ht="14.25">
      <c r="A149" s="1128"/>
      <c r="B149" s="809">
        <v>9</v>
      </c>
      <c r="C149" s="781" t="s">
        <v>48</v>
      </c>
      <c r="D149" s="697" t="s">
        <v>69</v>
      </c>
      <c r="E149" s="12">
        <v>1969</v>
      </c>
      <c r="F149" s="79">
        <v>46</v>
      </c>
      <c r="G149" s="858" t="s">
        <v>70</v>
      </c>
      <c r="H149" s="855"/>
      <c r="I149" s="901">
        <v>9</v>
      </c>
      <c r="J149" s="785">
        <v>0.8986111111111111</v>
      </c>
      <c r="K149" s="786">
        <v>28</v>
      </c>
      <c r="L149" s="787">
        <v>8</v>
      </c>
      <c r="M149" s="788">
        <v>28</v>
      </c>
      <c r="N149" s="803"/>
      <c r="O149" s="792">
        <v>3</v>
      </c>
      <c r="P149" s="790"/>
      <c r="Q149" s="792">
        <v>4</v>
      </c>
      <c r="R149" s="792">
        <v>4</v>
      </c>
      <c r="S149" s="790"/>
      <c r="T149" s="792">
        <v>5</v>
      </c>
      <c r="U149" s="792">
        <v>5</v>
      </c>
      <c r="V149" s="792">
        <v>2</v>
      </c>
      <c r="W149" s="790"/>
      <c r="X149" s="792">
        <v>4</v>
      </c>
      <c r="Y149" s="803"/>
      <c r="Z149" s="790"/>
      <c r="AA149" s="792">
        <v>1</v>
      </c>
      <c r="AB149" s="900"/>
      <c r="AC149" s="859"/>
      <c r="AD149" s="857">
        <v>0.9451388888888889</v>
      </c>
      <c r="AE149" s="796"/>
      <c r="AF149" s="796">
        <v>0.9340277777777778</v>
      </c>
      <c r="AG149" s="795">
        <v>0.9319444444444445</v>
      </c>
      <c r="AH149" s="796"/>
      <c r="AI149" s="796">
        <v>0.9180555555555556</v>
      </c>
      <c r="AJ149" s="796">
        <v>0.8986111111111111</v>
      </c>
      <c r="AK149" s="795">
        <v>0.9222222222222222</v>
      </c>
      <c r="AL149" s="796"/>
      <c r="AM149" s="796">
        <v>0.9451388888888889</v>
      </c>
      <c r="AN149" s="796"/>
      <c r="AO149" s="796"/>
      <c r="AP149" s="796">
        <v>0.975</v>
      </c>
      <c r="AQ149" s="860"/>
    </row>
    <row r="150" spans="1:43" ht="14.25">
      <c r="A150" s="1128"/>
      <c r="B150" s="809">
        <v>10</v>
      </c>
      <c r="C150" s="781" t="s">
        <v>48</v>
      </c>
      <c r="D150" s="1014" t="s">
        <v>291</v>
      </c>
      <c r="E150" s="87">
        <v>1973</v>
      </c>
      <c r="F150" s="79">
        <v>42</v>
      </c>
      <c r="G150" s="810" t="s">
        <v>73</v>
      </c>
      <c r="H150" s="1015" t="s">
        <v>153</v>
      </c>
      <c r="I150" s="912">
        <v>13</v>
      </c>
      <c r="J150" s="785">
        <v>0.9263888888888889</v>
      </c>
      <c r="K150" s="786">
        <v>23</v>
      </c>
      <c r="L150" s="787">
        <v>11</v>
      </c>
      <c r="M150" s="788">
        <v>24</v>
      </c>
      <c r="N150" s="803"/>
      <c r="O150" s="792">
        <v>1</v>
      </c>
      <c r="P150" s="792">
        <v>1</v>
      </c>
      <c r="Q150" s="792">
        <v>2</v>
      </c>
      <c r="R150" s="792">
        <v>2</v>
      </c>
      <c r="S150" s="792">
        <v>2</v>
      </c>
      <c r="T150" s="790"/>
      <c r="U150" s="790"/>
      <c r="V150" s="792">
        <v>1</v>
      </c>
      <c r="W150" s="804">
        <v>3</v>
      </c>
      <c r="X150" s="792">
        <v>6</v>
      </c>
      <c r="Y150" s="792">
        <v>2</v>
      </c>
      <c r="Z150" s="792">
        <v>3</v>
      </c>
      <c r="AA150" s="792">
        <v>1</v>
      </c>
      <c r="AB150" s="900"/>
      <c r="AC150" s="859"/>
      <c r="AD150" s="857">
        <v>0.9923611111111111</v>
      </c>
      <c r="AE150" s="857">
        <v>0.9909722222222223</v>
      </c>
      <c r="AF150" s="963" t="s">
        <v>230</v>
      </c>
      <c r="AG150" s="795">
        <v>0.9784722222222223</v>
      </c>
      <c r="AH150" s="795">
        <v>0.9833333333333334</v>
      </c>
      <c r="AI150" s="807"/>
      <c r="AJ150" s="807"/>
      <c r="AK150" s="796">
        <v>0.9451388888888889</v>
      </c>
      <c r="AL150" s="796">
        <v>0.9430555555555555</v>
      </c>
      <c r="AM150" s="796">
        <v>0.9263888888888889</v>
      </c>
      <c r="AN150" s="796">
        <v>0.9472222222222223</v>
      </c>
      <c r="AO150" s="796">
        <v>0.9430555555555555</v>
      </c>
      <c r="AP150" s="796">
        <v>0.9291666666666667</v>
      </c>
      <c r="AQ150" s="860"/>
    </row>
    <row r="151" spans="1:43" ht="14.25">
      <c r="A151" s="1128"/>
      <c r="B151" s="809">
        <v>11</v>
      </c>
      <c r="C151" s="781" t="s">
        <v>48</v>
      </c>
      <c r="D151" s="697" t="s">
        <v>71</v>
      </c>
      <c r="E151" s="12">
        <v>1976</v>
      </c>
      <c r="F151" s="79">
        <v>39</v>
      </c>
      <c r="G151" s="872" t="s">
        <v>17</v>
      </c>
      <c r="H151" s="855"/>
      <c r="I151" s="826">
        <v>10</v>
      </c>
      <c r="J151" s="785">
        <v>0.9041666666666667</v>
      </c>
      <c r="K151" s="786">
        <v>16</v>
      </c>
      <c r="L151" s="787">
        <v>6</v>
      </c>
      <c r="M151" s="788">
        <v>16</v>
      </c>
      <c r="N151" s="803"/>
      <c r="O151" s="790"/>
      <c r="P151" s="790"/>
      <c r="Q151" s="790"/>
      <c r="R151" s="792">
        <v>1</v>
      </c>
      <c r="S151" s="792">
        <v>1</v>
      </c>
      <c r="T151" s="792">
        <v>4</v>
      </c>
      <c r="U151" s="792">
        <v>2</v>
      </c>
      <c r="V151" s="790"/>
      <c r="W151" s="804">
        <v>4</v>
      </c>
      <c r="X151" s="790"/>
      <c r="Y151" s="790"/>
      <c r="Z151" s="791"/>
      <c r="AA151" s="792">
        <v>4</v>
      </c>
      <c r="AB151" s="900"/>
      <c r="AC151" s="859"/>
      <c r="AD151" s="963"/>
      <c r="AE151" s="807"/>
      <c r="AF151" s="796"/>
      <c r="AG151" s="963" t="s">
        <v>298</v>
      </c>
      <c r="AH151" s="963" t="s">
        <v>299</v>
      </c>
      <c r="AI151" s="796">
        <v>0.9194444444444444</v>
      </c>
      <c r="AJ151" s="963" t="s">
        <v>231</v>
      </c>
      <c r="AK151" s="807"/>
      <c r="AL151" s="796">
        <v>0.9229166666666666</v>
      </c>
      <c r="AM151" s="807"/>
      <c r="AN151" s="1004"/>
      <c r="AO151" s="796"/>
      <c r="AP151" s="796">
        <v>0.9041666666666667</v>
      </c>
      <c r="AQ151" s="808"/>
    </row>
    <row r="152" spans="1:43" ht="14.25">
      <c r="A152" s="1128"/>
      <c r="B152" s="809">
        <v>12</v>
      </c>
      <c r="C152" s="781" t="s">
        <v>48</v>
      </c>
      <c r="D152" s="697" t="s">
        <v>303</v>
      </c>
      <c r="E152" s="12">
        <v>1974</v>
      </c>
      <c r="F152" s="79">
        <v>41</v>
      </c>
      <c r="G152" s="815" t="s">
        <v>17</v>
      </c>
      <c r="H152" s="855"/>
      <c r="I152" s="895">
        <v>12</v>
      </c>
      <c r="J152" s="785">
        <v>0.9236111111111112</v>
      </c>
      <c r="K152" s="786">
        <v>16</v>
      </c>
      <c r="L152" s="787">
        <v>8</v>
      </c>
      <c r="M152" s="788">
        <v>16</v>
      </c>
      <c r="N152" s="792">
        <v>1</v>
      </c>
      <c r="O152" s="792">
        <v>1</v>
      </c>
      <c r="P152" s="792">
        <v>1</v>
      </c>
      <c r="Q152" s="792">
        <v>1</v>
      </c>
      <c r="R152" s="792">
        <v>1</v>
      </c>
      <c r="S152" s="790"/>
      <c r="T152" s="790"/>
      <c r="U152" s="790"/>
      <c r="V152" s="790"/>
      <c r="W152" s="791"/>
      <c r="X152" s="804">
        <v>5</v>
      </c>
      <c r="Y152" s="791"/>
      <c r="Z152" s="804">
        <v>4</v>
      </c>
      <c r="AA152" s="792">
        <v>2</v>
      </c>
      <c r="AB152" s="900"/>
      <c r="AC152" s="794">
        <v>0.9715277777777778</v>
      </c>
      <c r="AD152" s="857">
        <v>0.96875</v>
      </c>
      <c r="AE152" s="857">
        <v>0.998611111111111</v>
      </c>
      <c r="AF152" s="963" t="s">
        <v>304</v>
      </c>
      <c r="AG152" s="963" t="s">
        <v>305</v>
      </c>
      <c r="AH152" s="807"/>
      <c r="AI152" s="796"/>
      <c r="AJ152" s="807"/>
      <c r="AK152" s="807"/>
      <c r="AL152" s="806"/>
      <c r="AM152" s="796">
        <v>0.9402777777777778</v>
      </c>
      <c r="AN152" s="796"/>
      <c r="AO152" s="796">
        <v>0.9375</v>
      </c>
      <c r="AP152" s="796">
        <v>0.9236111111111112</v>
      </c>
      <c r="AQ152" s="860"/>
    </row>
    <row r="153" spans="1:43" ht="14.25">
      <c r="A153" s="1128"/>
      <c r="B153" s="809">
        <v>13</v>
      </c>
      <c r="C153" s="781" t="s">
        <v>48</v>
      </c>
      <c r="D153" s="697" t="s">
        <v>83</v>
      </c>
      <c r="E153" s="12">
        <v>1973</v>
      </c>
      <c r="F153" s="79">
        <v>42</v>
      </c>
      <c r="G153" s="872" t="s">
        <v>17</v>
      </c>
      <c r="H153" s="844"/>
      <c r="I153" s="826">
        <v>16</v>
      </c>
      <c r="J153" s="965" t="s">
        <v>543</v>
      </c>
      <c r="K153" s="786">
        <v>15</v>
      </c>
      <c r="L153" s="787">
        <v>13</v>
      </c>
      <c r="M153" s="788">
        <v>18</v>
      </c>
      <c r="N153" s="792">
        <v>1</v>
      </c>
      <c r="O153" s="792">
        <v>1</v>
      </c>
      <c r="P153" s="792">
        <v>1</v>
      </c>
      <c r="Q153" s="792">
        <v>1</v>
      </c>
      <c r="R153" s="792">
        <v>1</v>
      </c>
      <c r="S153" s="792">
        <v>1</v>
      </c>
      <c r="T153" s="804">
        <v>3</v>
      </c>
      <c r="U153" s="804">
        <v>3</v>
      </c>
      <c r="V153" s="792">
        <v>1</v>
      </c>
      <c r="W153" s="791"/>
      <c r="X153" s="804">
        <v>1</v>
      </c>
      <c r="Y153" s="792">
        <v>1</v>
      </c>
      <c r="Z153" s="804">
        <v>2</v>
      </c>
      <c r="AA153" s="792">
        <v>1</v>
      </c>
      <c r="AB153" s="900"/>
      <c r="AC153" s="859" t="s">
        <v>286</v>
      </c>
      <c r="AD153" s="963" t="s">
        <v>287</v>
      </c>
      <c r="AE153" s="963" t="s">
        <v>288</v>
      </c>
      <c r="AF153" s="963" t="s">
        <v>285</v>
      </c>
      <c r="AG153" s="963" t="s">
        <v>289</v>
      </c>
      <c r="AH153" s="963" t="s">
        <v>290</v>
      </c>
      <c r="AI153" s="963" t="s">
        <v>84</v>
      </c>
      <c r="AJ153" s="963" t="s">
        <v>524</v>
      </c>
      <c r="AK153" s="963" t="s">
        <v>543</v>
      </c>
      <c r="AL153" s="796"/>
      <c r="AM153" s="1004" t="s">
        <v>595</v>
      </c>
      <c r="AN153" s="963" t="s">
        <v>563</v>
      </c>
      <c r="AO153" s="963" t="s">
        <v>634</v>
      </c>
      <c r="AP153" s="963" t="s">
        <v>650</v>
      </c>
      <c r="AQ153" s="808"/>
    </row>
    <row r="154" spans="1:43" ht="14.25">
      <c r="A154" s="1128"/>
      <c r="B154" s="809">
        <v>14</v>
      </c>
      <c r="C154" s="781" t="s">
        <v>48</v>
      </c>
      <c r="D154" s="712" t="s">
        <v>284</v>
      </c>
      <c r="E154" s="82">
        <v>1978</v>
      </c>
      <c r="F154" s="79">
        <v>37</v>
      </c>
      <c r="G154" s="80" t="s">
        <v>99</v>
      </c>
      <c r="H154" s="861" t="s">
        <v>150</v>
      </c>
      <c r="I154" s="912">
        <v>11</v>
      </c>
      <c r="J154" s="785">
        <v>0.9097222222222222</v>
      </c>
      <c r="K154" s="786">
        <v>14</v>
      </c>
      <c r="L154" s="787">
        <v>3</v>
      </c>
      <c r="M154" s="788">
        <v>14</v>
      </c>
      <c r="N154" s="792">
        <v>6</v>
      </c>
      <c r="O154" s="906"/>
      <c r="P154" s="790"/>
      <c r="Q154" s="791"/>
      <c r="R154" s="790"/>
      <c r="S154" s="792">
        <v>3</v>
      </c>
      <c r="T154" s="791"/>
      <c r="U154" s="791"/>
      <c r="V154" s="791"/>
      <c r="W154" s="791"/>
      <c r="X154" s="791"/>
      <c r="Y154" s="791"/>
      <c r="Z154" s="804">
        <v>5</v>
      </c>
      <c r="AA154" s="790"/>
      <c r="AB154" s="793"/>
      <c r="AC154" s="794">
        <v>0.9173611111111111</v>
      </c>
      <c r="AD154" s="796"/>
      <c r="AE154" s="795"/>
      <c r="AF154" s="807"/>
      <c r="AG154" s="796"/>
      <c r="AH154" s="796">
        <v>0.9493055555555556</v>
      </c>
      <c r="AI154" s="796"/>
      <c r="AJ154" s="796"/>
      <c r="AK154" s="807"/>
      <c r="AL154" s="796"/>
      <c r="AM154" s="807"/>
      <c r="AN154" s="796"/>
      <c r="AO154" s="796">
        <v>0.9097222222222222</v>
      </c>
      <c r="AP154" s="796"/>
      <c r="AQ154" s="808"/>
    </row>
    <row r="155" spans="1:43" ht="14.25">
      <c r="A155" s="1128"/>
      <c r="B155" s="809">
        <v>15</v>
      </c>
      <c r="C155" s="781" t="s">
        <v>48</v>
      </c>
      <c r="D155" s="712" t="s">
        <v>103</v>
      </c>
      <c r="E155" s="82">
        <v>1977</v>
      </c>
      <c r="F155" s="79">
        <v>38</v>
      </c>
      <c r="G155" s="872" t="s">
        <v>17</v>
      </c>
      <c r="H155" s="855"/>
      <c r="I155" s="826">
        <v>22</v>
      </c>
      <c r="J155" s="965" t="s">
        <v>548</v>
      </c>
      <c r="K155" s="786">
        <v>11</v>
      </c>
      <c r="L155" s="787">
        <v>13</v>
      </c>
      <c r="M155" s="788">
        <v>14</v>
      </c>
      <c r="N155" s="792">
        <v>1</v>
      </c>
      <c r="O155" s="792">
        <v>1</v>
      </c>
      <c r="P155" s="792">
        <v>1</v>
      </c>
      <c r="Q155" s="792">
        <v>1</v>
      </c>
      <c r="R155" s="792">
        <v>1</v>
      </c>
      <c r="S155" s="792">
        <v>1</v>
      </c>
      <c r="T155" s="792">
        <v>1</v>
      </c>
      <c r="U155" s="792">
        <v>1</v>
      </c>
      <c r="V155" s="792">
        <v>1</v>
      </c>
      <c r="W155" s="792">
        <v>2</v>
      </c>
      <c r="X155" s="792">
        <v>1</v>
      </c>
      <c r="Y155" s="792">
        <v>1</v>
      </c>
      <c r="Z155" s="790"/>
      <c r="AA155" s="804">
        <v>1</v>
      </c>
      <c r="AB155" s="793"/>
      <c r="AC155" s="859" t="s">
        <v>293</v>
      </c>
      <c r="AD155" s="963" t="s">
        <v>294</v>
      </c>
      <c r="AE155" s="963" t="s">
        <v>295</v>
      </c>
      <c r="AF155" s="963" t="s">
        <v>296</v>
      </c>
      <c r="AG155" s="963" t="s">
        <v>297</v>
      </c>
      <c r="AH155" s="963" t="s">
        <v>292</v>
      </c>
      <c r="AI155" s="963" t="s">
        <v>104</v>
      </c>
      <c r="AJ155" s="963" t="s">
        <v>531</v>
      </c>
      <c r="AK155" s="963" t="s">
        <v>548</v>
      </c>
      <c r="AL155" s="963" t="s">
        <v>566</v>
      </c>
      <c r="AM155" s="1004" t="s">
        <v>597</v>
      </c>
      <c r="AN155" s="1004" t="s">
        <v>615</v>
      </c>
      <c r="AO155" s="807"/>
      <c r="AP155" s="963" t="s">
        <v>651</v>
      </c>
      <c r="AQ155" s="808"/>
    </row>
    <row r="156" spans="1:43" ht="14.25">
      <c r="A156" s="1128"/>
      <c r="B156" s="809">
        <v>16</v>
      </c>
      <c r="C156" s="781" t="s">
        <v>48</v>
      </c>
      <c r="D156" s="713" t="s">
        <v>306</v>
      </c>
      <c r="E156" s="83">
        <v>1976</v>
      </c>
      <c r="F156" s="79">
        <v>39</v>
      </c>
      <c r="G156" s="1016" t="s">
        <v>20</v>
      </c>
      <c r="H156" s="855"/>
      <c r="I156" s="912">
        <v>17</v>
      </c>
      <c r="J156" s="965" t="s">
        <v>237</v>
      </c>
      <c r="K156" s="786">
        <v>8</v>
      </c>
      <c r="L156" s="787">
        <v>8</v>
      </c>
      <c r="M156" s="788">
        <v>8</v>
      </c>
      <c r="N156" s="792">
        <v>1</v>
      </c>
      <c r="O156" s="792">
        <v>1</v>
      </c>
      <c r="P156" s="792">
        <v>1</v>
      </c>
      <c r="Q156" s="790"/>
      <c r="R156" s="792">
        <v>1</v>
      </c>
      <c r="S156" s="790"/>
      <c r="T156" s="790"/>
      <c r="U156" s="792">
        <v>1</v>
      </c>
      <c r="V156" s="790"/>
      <c r="W156" s="790"/>
      <c r="X156" s="790"/>
      <c r="Y156" s="792">
        <v>1</v>
      </c>
      <c r="Z156" s="792">
        <v>1</v>
      </c>
      <c r="AA156" s="804">
        <v>1</v>
      </c>
      <c r="AB156" s="793"/>
      <c r="AC156" s="859" t="s">
        <v>308</v>
      </c>
      <c r="AD156" s="963" t="s">
        <v>288</v>
      </c>
      <c r="AE156" s="963" t="s">
        <v>309</v>
      </c>
      <c r="AF156" s="796"/>
      <c r="AG156" s="963" t="s">
        <v>307</v>
      </c>
      <c r="AH156" s="796"/>
      <c r="AI156" s="796"/>
      <c r="AJ156" s="963" t="s">
        <v>311</v>
      </c>
      <c r="AK156" s="807"/>
      <c r="AL156" s="806"/>
      <c r="AM156" s="807"/>
      <c r="AN156" s="963" t="s">
        <v>610</v>
      </c>
      <c r="AO156" s="963" t="s">
        <v>635</v>
      </c>
      <c r="AP156" s="963" t="s">
        <v>237</v>
      </c>
      <c r="AQ156" s="808"/>
    </row>
    <row r="157" spans="1:43" ht="14.25" customHeight="1">
      <c r="A157" s="1128"/>
      <c r="B157" s="809">
        <v>17</v>
      </c>
      <c r="C157" s="781" t="s">
        <v>48</v>
      </c>
      <c r="D157" s="712" t="s">
        <v>105</v>
      </c>
      <c r="E157" s="82">
        <v>1970</v>
      </c>
      <c r="F157" s="79">
        <v>45</v>
      </c>
      <c r="G157" s="871" t="s">
        <v>29</v>
      </c>
      <c r="H157" s="783"/>
      <c r="I157" s="901">
        <v>15</v>
      </c>
      <c r="J157" s="785">
        <v>0.9604166666666667</v>
      </c>
      <c r="K157" s="786">
        <v>6</v>
      </c>
      <c r="L157" s="787">
        <v>6</v>
      </c>
      <c r="M157" s="788">
        <v>6</v>
      </c>
      <c r="N157" s="792">
        <v>1</v>
      </c>
      <c r="O157" s="792">
        <v>1</v>
      </c>
      <c r="P157" s="792">
        <v>1</v>
      </c>
      <c r="Q157" s="906"/>
      <c r="R157" s="790"/>
      <c r="S157" s="792">
        <v>1</v>
      </c>
      <c r="T157" s="792">
        <v>1</v>
      </c>
      <c r="U157" s="790"/>
      <c r="V157" s="792">
        <v>1</v>
      </c>
      <c r="W157" s="790"/>
      <c r="X157" s="790"/>
      <c r="Y157" s="790"/>
      <c r="Z157" s="790"/>
      <c r="AA157" s="791"/>
      <c r="AB157" s="793"/>
      <c r="AC157" s="794" t="s">
        <v>253</v>
      </c>
      <c r="AD157" s="963" t="s">
        <v>189</v>
      </c>
      <c r="AE157" s="963" t="s">
        <v>301</v>
      </c>
      <c r="AF157" s="807"/>
      <c r="AG157" s="807"/>
      <c r="AH157" s="963" t="s">
        <v>302</v>
      </c>
      <c r="AI157" s="1017">
        <v>0.9604166666666667</v>
      </c>
      <c r="AJ157" s="807"/>
      <c r="AK157" s="795">
        <v>0.9645833333333332</v>
      </c>
      <c r="AL157" s="806"/>
      <c r="AM157" s="807"/>
      <c r="AN157" s="807"/>
      <c r="AO157" s="796"/>
      <c r="AP157" s="807"/>
      <c r="AQ157" s="808"/>
    </row>
    <row r="158" spans="1:43" ht="14.25">
      <c r="A158" s="1128"/>
      <c r="B158" s="809">
        <v>18</v>
      </c>
      <c r="C158" s="781" t="s">
        <v>48</v>
      </c>
      <c r="D158" s="1014" t="s">
        <v>300</v>
      </c>
      <c r="E158" s="87">
        <v>1977</v>
      </c>
      <c r="F158" s="89">
        <v>38</v>
      </c>
      <c r="G158" s="871" t="s">
        <v>29</v>
      </c>
      <c r="H158" s="783"/>
      <c r="I158" s="895">
        <v>14</v>
      </c>
      <c r="J158" s="785">
        <v>0.9444444444444445</v>
      </c>
      <c r="K158" s="786">
        <v>5</v>
      </c>
      <c r="L158" s="787">
        <v>3</v>
      </c>
      <c r="M158" s="788">
        <v>5</v>
      </c>
      <c r="N158" s="792">
        <v>1</v>
      </c>
      <c r="O158" s="792">
        <v>2</v>
      </c>
      <c r="P158" s="792">
        <v>2</v>
      </c>
      <c r="Q158" s="790"/>
      <c r="R158" s="906"/>
      <c r="S158" s="906"/>
      <c r="T158" s="790"/>
      <c r="U158" s="790"/>
      <c r="V158" s="790"/>
      <c r="W158" s="790"/>
      <c r="X158" s="790"/>
      <c r="Y158" s="790"/>
      <c r="Z158" s="790"/>
      <c r="AA158" s="791"/>
      <c r="AB158" s="793"/>
      <c r="AC158" s="794">
        <v>0.9444444444444445</v>
      </c>
      <c r="AD158" s="857">
        <v>0.9625</v>
      </c>
      <c r="AE158" s="857">
        <v>0.9743055555555555</v>
      </c>
      <c r="AF158" s="796"/>
      <c r="AG158" s="807"/>
      <c r="AH158" s="807"/>
      <c r="AI158" s="796"/>
      <c r="AJ158" s="807"/>
      <c r="AK158" s="807"/>
      <c r="AL158" s="806"/>
      <c r="AM158" s="807"/>
      <c r="AN158" s="807"/>
      <c r="AO158" s="796"/>
      <c r="AP158" s="807"/>
      <c r="AQ158" s="808"/>
    </row>
    <row r="159" spans="1:43" ht="14.25">
      <c r="A159" s="1128"/>
      <c r="B159" s="809">
        <v>19</v>
      </c>
      <c r="C159" s="781" t="s">
        <v>48</v>
      </c>
      <c r="D159" s="714" t="s">
        <v>98</v>
      </c>
      <c r="E159" s="76">
        <v>1966</v>
      </c>
      <c r="F159" s="13">
        <v>49</v>
      </c>
      <c r="G159" s="868" t="s">
        <v>99</v>
      </c>
      <c r="H159" s="861" t="s">
        <v>153</v>
      </c>
      <c r="I159" s="901">
        <v>21</v>
      </c>
      <c r="J159" s="965" t="s">
        <v>529</v>
      </c>
      <c r="K159" s="786">
        <v>5</v>
      </c>
      <c r="L159" s="787">
        <v>4</v>
      </c>
      <c r="M159" s="788">
        <v>5</v>
      </c>
      <c r="N159" s="803"/>
      <c r="O159" s="792">
        <v>1</v>
      </c>
      <c r="P159" s="790"/>
      <c r="Q159" s="790"/>
      <c r="R159" s="790"/>
      <c r="S159" s="790"/>
      <c r="T159" s="792">
        <v>2</v>
      </c>
      <c r="U159" s="792">
        <v>1</v>
      </c>
      <c r="V159" s="790"/>
      <c r="W159" s="790"/>
      <c r="X159" s="790"/>
      <c r="Y159" s="792">
        <v>1</v>
      </c>
      <c r="Z159" s="790"/>
      <c r="AA159" s="791"/>
      <c r="AB159" s="793"/>
      <c r="AC159" s="859"/>
      <c r="AD159" s="963" t="s">
        <v>232</v>
      </c>
      <c r="AE159" s="807"/>
      <c r="AF159" s="796"/>
      <c r="AG159" s="807"/>
      <c r="AH159" s="796"/>
      <c r="AI159" s="963" t="s">
        <v>100</v>
      </c>
      <c r="AJ159" s="963" t="s">
        <v>529</v>
      </c>
      <c r="AK159" s="807"/>
      <c r="AL159" s="806"/>
      <c r="AM159" s="807"/>
      <c r="AN159" s="807" t="s">
        <v>616</v>
      </c>
      <c r="AO159" s="796"/>
      <c r="AP159" s="807"/>
      <c r="AQ159" s="808"/>
    </row>
    <row r="160" spans="1:43" ht="14.25">
      <c r="A160" s="1128"/>
      <c r="B160" s="809">
        <v>20</v>
      </c>
      <c r="C160" s="781" t="s">
        <v>48</v>
      </c>
      <c r="D160" s="1018" t="s">
        <v>587</v>
      </c>
      <c r="E160" s="70">
        <v>1977</v>
      </c>
      <c r="F160" s="79">
        <v>38</v>
      </c>
      <c r="G160" s="1019" t="s">
        <v>32</v>
      </c>
      <c r="H160" s="855" t="s">
        <v>602</v>
      </c>
      <c r="I160" s="895">
        <v>18</v>
      </c>
      <c r="J160" s="965" t="s">
        <v>586</v>
      </c>
      <c r="K160" s="786">
        <v>2</v>
      </c>
      <c r="L160" s="787">
        <v>1</v>
      </c>
      <c r="M160" s="788">
        <v>2</v>
      </c>
      <c r="N160" s="803"/>
      <c r="O160" s="803"/>
      <c r="P160" s="803"/>
      <c r="Q160" s="790"/>
      <c r="R160" s="790"/>
      <c r="S160" s="792"/>
      <c r="T160" s="790"/>
      <c r="U160" s="790"/>
      <c r="V160" s="790"/>
      <c r="W160" s="790"/>
      <c r="X160" s="792">
        <v>2</v>
      </c>
      <c r="Y160" s="790"/>
      <c r="Z160" s="790"/>
      <c r="AA160" s="791"/>
      <c r="AB160" s="793"/>
      <c r="AC160" s="859"/>
      <c r="AD160" s="963"/>
      <c r="AE160" s="807"/>
      <c r="AF160" s="807"/>
      <c r="AG160" s="807"/>
      <c r="AH160" s="963"/>
      <c r="AI160" s="796"/>
      <c r="AJ160" s="807"/>
      <c r="AK160" s="807"/>
      <c r="AL160" s="806"/>
      <c r="AM160" s="963" t="s">
        <v>586</v>
      </c>
      <c r="AN160" s="807"/>
      <c r="AO160" s="796"/>
      <c r="AP160" s="807"/>
      <c r="AQ160" s="808"/>
    </row>
    <row r="161" spans="1:43" ht="14.25">
      <c r="A161" s="1128"/>
      <c r="B161" s="809">
        <v>21</v>
      </c>
      <c r="C161" s="781" t="s">
        <v>48</v>
      </c>
      <c r="D161" s="697" t="s">
        <v>110</v>
      </c>
      <c r="E161" s="12">
        <v>1976</v>
      </c>
      <c r="F161" s="13">
        <v>39</v>
      </c>
      <c r="G161" s="1020" t="s">
        <v>17</v>
      </c>
      <c r="H161" s="855"/>
      <c r="I161" s="826">
        <v>24</v>
      </c>
      <c r="J161" s="965" t="s">
        <v>599</v>
      </c>
      <c r="K161" s="786">
        <v>2</v>
      </c>
      <c r="L161" s="787">
        <v>2</v>
      </c>
      <c r="M161" s="788">
        <v>2</v>
      </c>
      <c r="N161" s="803"/>
      <c r="O161" s="803"/>
      <c r="P161" s="803"/>
      <c r="Q161" s="790"/>
      <c r="R161" s="790"/>
      <c r="S161" s="790"/>
      <c r="T161" s="792">
        <v>1</v>
      </c>
      <c r="U161" s="790"/>
      <c r="V161" s="790"/>
      <c r="W161" s="790"/>
      <c r="X161" s="792">
        <v>1</v>
      </c>
      <c r="Y161" s="790"/>
      <c r="Z161" s="790"/>
      <c r="AA161" s="791"/>
      <c r="AB161" s="793"/>
      <c r="AC161" s="859"/>
      <c r="AD161" s="963"/>
      <c r="AE161" s="807"/>
      <c r="AF161" s="807"/>
      <c r="AG161" s="807"/>
      <c r="AH161" s="796"/>
      <c r="AI161" s="963" t="s">
        <v>109</v>
      </c>
      <c r="AJ161" s="807"/>
      <c r="AK161" s="807"/>
      <c r="AL161" s="806"/>
      <c r="AM161" s="1004" t="s">
        <v>599</v>
      </c>
      <c r="AN161" s="807"/>
      <c r="AO161" s="796"/>
      <c r="AP161" s="807"/>
      <c r="AQ161" s="808"/>
    </row>
    <row r="162" spans="1:43" ht="14.25">
      <c r="A162" s="1128"/>
      <c r="B162" s="809">
        <v>22</v>
      </c>
      <c r="C162" s="781" t="s">
        <v>48</v>
      </c>
      <c r="D162" s="697" t="s">
        <v>310</v>
      </c>
      <c r="E162" s="12">
        <v>1970</v>
      </c>
      <c r="F162" s="13">
        <v>45</v>
      </c>
      <c r="G162" s="872" t="s">
        <v>17</v>
      </c>
      <c r="H162" s="855"/>
      <c r="I162" s="912">
        <v>19</v>
      </c>
      <c r="J162" s="965" t="s">
        <v>311</v>
      </c>
      <c r="K162" s="786">
        <v>1</v>
      </c>
      <c r="L162" s="787">
        <v>1</v>
      </c>
      <c r="M162" s="788">
        <v>1</v>
      </c>
      <c r="N162" s="803"/>
      <c r="O162" s="803"/>
      <c r="P162" s="792">
        <v>1</v>
      </c>
      <c r="Q162" s="790"/>
      <c r="R162" s="790"/>
      <c r="S162" s="790"/>
      <c r="T162" s="790"/>
      <c r="U162" s="790"/>
      <c r="V162" s="790"/>
      <c r="W162" s="790"/>
      <c r="X162" s="790"/>
      <c r="Y162" s="790"/>
      <c r="Z162" s="790"/>
      <c r="AA162" s="791"/>
      <c r="AB162" s="793"/>
      <c r="AC162" s="859"/>
      <c r="AD162" s="963"/>
      <c r="AE162" s="963" t="s">
        <v>311</v>
      </c>
      <c r="AF162" s="796"/>
      <c r="AG162" s="807"/>
      <c r="AH162" s="796"/>
      <c r="AI162" s="796"/>
      <c r="AJ162" s="807"/>
      <c r="AK162" s="807"/>
      <c r="AL162" s="806"/>
      <c r="AM162" s="807"/>
      <c r="AN162" s="807"/>
      <c r="AO162" s="796"/>
      <c r="AP162" s="807"/>
      <c r="AQ162" s="808"/>
    </row>
    <row r="163" spans="1:43" ht="14.25">
      <c r="A163" s="1128"/>
      <c r="B163" s="809">
        <v>23</v>
      </c>
      <c r="C163" s="781" t="s">
        <v>48</v>
      </c>
      <c r="D163" s="697" t="s">
        <v>312</v>
      </c>
      <c r="E163" s="12">
        <v>1978</v>
      </c>
      <c r="F163" s="13">
        <v>37</v>
      </c>
      <c r="G163" s="868" t="s">
        <v>313</v>
      </c>
      <c r="H163" s="855"/>
      <c r="I163" s="826">
        <v>20</v>
      </c>
      <c r="J163" s="965" t="s">
        <v>314</v>
      </c>
      <c r="K163" s="786">
        <v>1</v>
      </c>
      <c r="L163" s="787">
        <v>1</v>
      </c>
      <c r="M163" s="788">
        <v>1</v>
      </c>
      <c r="N163" s="803"/>
      <c r="O163" s="803"/>
      <c r="P163" s="803"/>
      <c r="Q163" s="790"/>
      <c r="R163" s="790"/>
      <c r="S163" s="792">
        <v>1</v>
      </c>
      <c r="T163" s="790"/>
      <c r="U163" s="790"/>
      <c r="V163" s="790"/>
      <c r="W163" s="790"/>
      <c r="X163" s="790"/>
      <c r="Y163" s="790"/>
      <c r="Z163" s="790"/>
      <c r="AA163" s="791"/>
      <c r="AB163" s="793"/>
      <c r="AC163" s="859"/>
      <c r="AD163" s="963"/>
      <c r="AE163" s="807"/>
      <c r="AF163" s="807"/>
      <c r="AG163" s="807"/>
      <c r="AH163" s="963" t="s">
        <v>314</v>
      </c>
      <c r="AI163" s="796"/>
      <c r="AJ163" s="807"/>
      <c r="AK163" s="807"/>
      <c r="AL163" s="806"/>
      <c r="AM163" s="807"/>
      <c r="AN163" s="807"/>
      <c r="AO163" s="796"/>
      <c r="AP163" s="807"/>
      <c r="AQ163" s="808"/>
    </row>
    <row r="164" spans="1:43" ht="14.25" customHeight="1">
      <c r="A164" s="1128"/>
      <c r="B164" s="809">
        <v>24</v>
      </c>
      <c r="C164" s="781" t="s">
        <v>48</v>
      </c>
      <c r="D164" s="1021" t="s">
        <v>315</v>
      </c>
      <c r="E164" s="1022">
        <v>1976</v>
      </c>
      <c r="F164" s="13">
        <v>39</v>
      </c>
      <c r="G164" s="868"/>
      <c r="H164" s="861" t="s">
        <v>159</v>
      </c>
      <c r="I164" s="912">
        <v>23</v>
      </c>
      <c r="J164" s="965" t="s">
        <v>316</v>
      </c>
      <c r="K164" s="786">
        <v>1</v>
      </c>
      <c r="L164" s="787">
        <v>1</v>
      </c>
      <c r="M164" s="788">
        <v>1</v>
      </c>
      <c r="N164" s="803"/>
      <c r="O164" s="790"/>
      <c r="P164" s="790"/>
      <c r="Q164" s="792">
        <v>1</v>
      </c>
      <c r="R164" s="790"/>
      <c r="S164" s="790"/>
      <c r="T164" s="790"/>
      <c r="U164" s="790"/>
      <c r="V164" s="790"/>
      <c r="W164" s="790"/>
      <c r="X164" s="790"/>
      <c r="Y164" s="790"/>
      <c r="Z164" s="790"/>
      <c r="AA164" s="791"/>
      <c r="AB164" s="793"/>
      <c r="AC164" s="859"/>
      <c r="AD164" s="963"/>
      <c r="AE164" s="807"/>
      <c r="AF164" s="963" t="s">
        <v>316</v>
      </c>
      <c r="AG164" s="807"/>
      <c r="AH164" s="796"/>
      <c r="AI164" s="796"/>
      <c r="AJ164" s="807"/>
      <c r="AK164" s="807"/>
      <c r="AL164" s="806"/>
      <c r="AM164" s="807"/>
      <c r="AN164" s="807"/>
      <c r="AO164" s="796"/>
      <c r="AP164" s="807"/>
      <c r="AQ164" s="808"/>
    </row>
    <row r="165" spans="1:43" ht="14.25">
      <c r="A165" s="1128"/>
      <c r="B165" s="809">
        <v>25</v>
      </c>
      <c r="C165" s="781" t="s">
        <v>48</v>
      </c>
      <c r="D165" s="1021" t="s">
        <v>317</v>
      </c>
      <c r="E165" s="1022">
        <v>1970</v>
      </c>
      <c r="F165" s="13">
        <v>45</v>
      </c>
      <c r="G165" s="868" t="s">
        <v>32</v>
      </c>
      <c r="H165" s="861" t="s">
        <v>153</v>
      </c>
      <c r="I165" s="901">
        <v>25</v>
      </c>
      <c r="J165" s="965" t="s">
        <v>318</v>
      </c>
      <c r="K165" s="786">
        <v>1</v>
      </c>
      <c r="L165" s="787">
        <v>1</v>
      </c>
      <c r="M165" s="788">
        <v>1</v>
      </c>
      <c r="N165" s="803"/>
      <c r="O165" s="792">
        <v>1</v>
      </c>
      <c r="P165" s="790"/>
      <c r="Q165" s="790"/>
      <c r="R165" s="790"/>
      <c r="S165" s="790"/>
      <c r="T165" s="790"/>
      <c r="U165" s="790"/>
      <c r="V165" s="790"/>
      <c r="W165" s="790"/>
      <c r="X165" s="790"/>
      <c r="Y165" s="790"/>
      <c r="Z165" s="790"/>
      <c r="AA165" s="791"/>
      <c r="AB165" s="793"/>
      <c r="AC165" s="859"/>
      <c r="AD165" s="963" t="s">
        <v>318</v>
      </c>
      <c r="AE165" s="807"/>
      <c r="AF165" s="807"/>
      <c r="AG165" s="807"/>
      <c r="AH165" s="796"/>
      <c r="AI165" s="796"/>
      <c r="AJ165" s="807"/>
      <c r="AK165" s="807"/>
      <c r="AL165" s="806"/>
      <c r="AM165" s="807"/>
      <c r="AN165" s="807"/>
      <c r="AO165" s="796"/>
      <c r="AP165" s="807"/>
      <c r="AQ165" s="808"/>
    </row>
    <row r="166" spans="1:43" ht="14.25">
      <c r="A166" s="1128"/>
      <c r="B166" s="809">
        <v>25</v>
      </c>
      <c r="C166" s="821"/>
      <c r="D166" s="822"/>
      <c r="E166" s="823"/>
      <c r="F166" s="823"/>
      <c r="G166" s="824"/>
      <c r="H166" s="921"/>
      <c r="I166" s="922"/>
      <c r="J166" s="923"/>
      <c r="K166" s="1023"/>
      <c r="L166" s="829"/>
      <c r="M166" s="830">
        <v>185</v>
      </c>
      <c r="N166" s="831">
        <v>15</v>
      </c>
      <c r="O166" s="831">
        <v>17</v>
      </c>
      <c r="P166" s="831">
        <v>16</v>
      </c>
      <c r="Q166" s="831">
        <v>13</v>
      </c>
      <c r="R166" s="831">
        <v>14</v>
      </c>
      <c r="S166" s="831">
        <v>15</v>
      </c>
      <c r="T166" s="831">
        <v>12</v>
      </c>
      <c r="U166" s="831">
        <v>12</v>
      </c>
      <c r="V166" s="831">
        <v>13</v>
      </c>
      <c r="W166" s="831">
        <v>9</v>
      </c>
      <c r="X166" s="831">
        <v>12</v>
      </c>
      <c r="Y166" s="831">
        <v>13</v>
      </c>
      <c r="Z166" s="831">
        <v>10</v>
      </c>
      <c r="AA166" s="831">
        <v>14</v>
      </c>
      <c r="AB166" s="924">
        <v>0</v>
      </c>
      <c r="AC166" s="834"/>
      <c r="AD166" s="835"/>
      <c r="AE166" s="836"/>
      <c r="AF166" s="835"/>
      <c r="AG166" s="835"/>
      <c r="AH166" s="835"/>
      <c r="AI166" s="835"/>
      <c r="AJ166" s="835"/>
      <c r="AK166" s="835"/>
      <c r="AL166" s="835"/>
      <c r="AM166" s="835"/>
      <c r="AN166" s="835"/>
      <c r="AO166" s="835"/>
      <c r="AP166" s="835"/>
      <c r="AQ166" s="837"/>
    </row>
    <row r="167" spans="1:43" ht="15" customHeight="1">
      <c r="A167" s="763" t="s">
        <v>113</v>
      </c>
      <c r="B167" s="764" t="s">
        <v>1</v>
      </c>
      <c r="C167" s="765" t="s">
        <v>7</v>
      </c>
      <c r="D167" s="1024" t="s">
        <v>2</v>
      </c>
      <c r="E167" s="767" t="s">
        <v>3</v>
      </c>
      <c r="F167" s="767" t="s">
        <v>114</v>
      </c>
      <c r="G167" s="768" t="s">
        <v>5</v>
      </c>
      <c r="H167" s="838" t="s">
        <v>115</v>
      </c>
      <c r="I167" s="839" t="s">
        <v>133</v>
      </c>
      <c r="J167" s="840" t="s">
        <v>36</v>
      </c>
      <c r="K167" s="772" t="s">
        <v>116</v>
      </c>
      <c r="L167" s="773" t="s">
        <v>117</v>
      </c>
      <c r="M167" s="774" t="s">
        <v>9</v>
      </c>
      <c r="N167" s="775" t="s">
        <v>118</v>
      </c>
      <c r="O167" s="767" t="s">
        <v>119</v>
      </c>
      <c r="P167" s="767" t="s">
        <v>120</v>
      </c>
      <c r="Q167" s="767" t="s">
        <v>121</v>
      </c>
      <c r="R167" s="767" t="s">
        <v>122</v>
      </c>
      <c r="S167" s="767" t="s">
        <v>123</v>
      </c>
      <c r="T167" s="767" t="s">
        <v>124</v>
      </c>
      <c r="U167" s="767" t="s">
        <v>125</v>
      </c>
      <c r="V167" s="767" t="s">
        <v>126</v>
      </c>
      <c r="W167" s="767" t="s">
        <v>127</v>
      </c>
      <c r="X167" s="767" t="s">
        <v>128</v>
      </c>
      <c r="Y167" s="767" t="s">
        <v>129</v>
      </c>
      <c r="Z167" s="767" t="s">
        <v>130</v>
      </c>
      <c r="AA167" s="767" t="s">
        <v>131</v>
      </c>
      <c r="AB167" s="776" t="s">
        <v>132</v>
      </c>
      <c r="AC167" s="777" t="s">
        <v>134</v>
      </c>
      <c r="AD167" s="778" t="s">
        <v>135</v>
      </c>
      <c r="AE167" s="778" t="s">
        <v>136</v>
      </c>
      <c r="AF167" s="778" t="s">
        <v>137</v>
      </c>
      <c r="AG167" s="778" t="s">
        <v>138</v>
      </c>
      <c r="AH167" s="778" t="s">
        <v>139</v>
      </c>
      <c r="AI167" s="778" t="s">
        <v>140</v>
      </c>
      <c r="AJ167" s="778" t="s">
        <v>141</v>
      </c>
      <c r="AK167" s="778" t="s">
        <v>142</v>
      </c>
      <c r="AL167" s="778" t="s">
        <v>143</v>
      </c>
      <c r="AM167" s="778" t="s">
        <v>144</v>
      </c>
      <c r="AN167" s="778" t="s">
        <v>145</v>
      </c>
      <c r="AO167" s="778" t="s">
        <v>146</v>
      </c>
      <c r="AP167" s="778" t="s">
        <v>147</v>
      </c>
      <c r="AQ167" s="779" t="s">
        <v>148</v>
      </c>
    </row>
    <row r="168" spans="1:43" ht="15" customHeight="1">
      <c r="A168" s="1127" t="s">
        <v>319</v>
      </c>
      <c r="B168" s="841">
        <v>1</v>
      </c>
      <c r="C168" s="1010" t="s">
        <v>63</v>
      </c>
      <c r="D168" s="1025" t="s">
        <v>85</v>
      </c>
      <c r="E168" s="79">
        <v>1965</v>
      </c>
      <c r="F168" s="79">
        <v>50</v>
      </c>
      <c r="G168" s="496" t="s">
        <v>86</v>
      </c>
      <c r="H168" s="971"/>
      <c r="I168" s="950">
        <v>2</v>
      </c>
      <c r="J168" s="1026" t="s">
        <v>239</v>
      </c>
      <c r="K168" s="847">
        <v>96</v>
      </c>
      <c r="L168" s="993">
        <v>10</v>
      </c>
      <c r="M168" s="849">
        <v>96</v>
      </c>
      <c r="N168" s="1027"/>
      <c r="O168" s="1028"/>
      <c r="P168" s="850">
        <v>9</v>
      </c>
      <c r="Q168" s="850">
        <v>9</v>
      </c>
      <c r="R168" s="850">
        <v>9</v>
      </c>
      <c r="S168" s="1028"/>
      <c r="T168" s="850">
        <v>9</v>
      </c>
      <c r="U168" s="1029">
        <v>10</v>
      </c>
      <c r="V168" s="1029">
        <v>10</v>
      </c>
      <c r="W168" s="1029">
        <v>10</v>
      </c>
      <c r="X168" s="1029">
        <v>10</v>
      </c>
      <c r="Y168" s="1029">
        <v>10</v>
      </c>
      <c r="Z168" s="1029">
        <v>10</v>
      </c>
      <c r="AA168" s="1028"/>
      <c r="AB168" s="896"/>
      <c r="AC168" s="916"/>
      <c r="AD168" s="864"/>
      <c r="AE168" s="1030" t="s">
        <v>191</v>
      </c>
      <c r="AF168" s="1030" t="s">
        <v>328</v>
      </c>
      <c r="AG168" s="1030" t="s">
        <v>327</v>
      </c>
      <c r="AH168" s="1031"/>
      <c r="AI168" s="859" t="s">
        <v>87</v>
      </c>
      <c r="AJ168" s="963" t="s">
        <v>234</v>
      </c>
      <c r="AK168" s="963" t="s">
        <v>216</v>
      </c>
      <c r="AL168" s="963" t="s">
        <v>562</v>
      </c>
      <c r="AM168" s="963" t="s">
        <v>299</v>
      </c>
      <c r="AN168" s="963" t="s">
        <v>239</v>
      </c>
      <c r="AO168" s="963" t="s">
        <v>627</v>
      </c>
      <c r="AP168" s="853"/>
      <c r="AQ168" s="1032"/>
    </row>
    <row r="169" spans="1:43" ht="14.25">
      <c r="A169" s="1128"/>
      <c r="B169" s="780">
        <v>2</v>
      </c>
      <c r="C169" s="925" t="s">
        <v>63</v>
      </c>
      <c r="D169" s="1033" t="s">
        <v>321</v>
      </c>
      <c r="E169" s="12">
        <v>1960</v>
      </c>
      <c r="F169" s="79">
        <v>55</v>
      </c>
      <c r="G169" s="26" t="s">
        <v>43</v>
      </c>
      <c r="H169" s="783"/>
      <c r="I169" s="845">
        <v>3</v>
      </c>
      <c r="J169" s="1026" t="s">
        <v>322</v>
      </c>
      <c r="K169" s="847">
        <v>80</v>
      </c>
      <c r="L169" s="787">
        <v>9</v>
      </c>
      <c r="M169" s="788">
        <v>80</v>
      </c>
      <c r="N169" s="792">
        <v>9</v>
      </c>
      <c r="O169" s="792">
        <v>9</v>
      </c>
      <c r="P169" s="790"/>
      <c r="Q169" s="804">
        <v>8</v>
      </c>
      <c r="R169" s="804">
        <v>8</v>
      </c>
      <c r="S169" s="1029">
        <v>10</v>
      </c>
      <c r="T169" s="790"/>
      <c r="U169" s="792">
        <v>9</v>
      </c>
      <c r="V169" s="792">
        <v>9</v>
      </c>
      <c r="W169" s="792">
        <v>9</v>
      </c>
      <c r="X169" s="790"/>
      <c r="Y169" s="790"/>
      <c r="Z169" s="792">
        <v>9</v>
      </c>
      <c r="AA169" s="790"/>
      <c r="AB169" s="900"/>
      <c r="AC169" s="859" t="s">
        <v>323</v>
      </c>
      <c r="AD169" s="859" t="s">
        <v>324</v>
      </c>
      <c r="AE169" s="864"/>
      <c r="AF169" s="859" t="s">
        <v>325</v>
      </c>
      <c r="AG169" s="859" t="s">
        <v>322</v>
      </c>
      <c r="AH169" s="859" t="s">
        <v>326</v>
      </c>
      <c r="AI169" s="864"/>
      <c r="AJ169" s="859" t="s">
        <v>285</v>
      </c>
      <c r="AK169" s="859" t="s">
        <v>322</v>
      </c>
      <c r="AL169" s="963" t="s">
        <v>563</v>
      </c>
      <c r="AM169" s="796"/>
      <c r="AN169" s="867"/>
      <c r="AO169" s="963" t="s">
        <v>632</v>
      </c>
      <c r="AP169" s="867"/>
      <c r="AQ169" s="966"/>
    </row>
    <row r="170" spans="1:43" ht="14.25">
      <c r="A170" s="1128"/>
      <c r="B170" s="780">
        <v>3</v>
      </c>
      <c r="C170" s="1034" t="s">
        <v>63</v>
      </c>
      <c r="D170" s="714" t="s">
        <v>62</v>
      </c>
      <c r="E170" s="495">
        <v>1965</v>
      </c>
      <c r="F170" s="79">
        <v>50</v>
      </c>
      <c r="G170" s="1035" t="s">
        <v>20</v>
      </c>
      <c r="H170" s="855"/>
      <c r="I170" s="903">
        <v>1</v>
      </c>
      <c r="J170" s="785">
        <v>0.8305555555555556</v>
      </c>
      <c r="K170" s="847">
        <v>60</v>
      </c>
      <c r="L170" s="787">
        <v>6</v>
      </c>
      <c r="M170" s="788">
        <v>60</v>
      </c>
      <c r="N170" s="789">
        <v>10</v>
      </c>
      <c r="O170" s="789">
        <v>10</v>
      </c>
      <c r="P170" s="813">
        <v>10</v>
      </c>
      <c r="Q170" s="813">
        <v>10</v>
      </c>
      <c r="R170" s="813">
        <v>10</v>
      </c>
      <c r="S170" s="790"/>
      <c r="T170" s="789">
        <v>10</v>
      </c>
      <c r="U170" s="1028"/>
      <c r="V170" s="790"/>
      <c r="W170" s="790"/>
      <c r="X170" s="790"/>
      <c r="Y170" s="791"/>
      <c r="Z170" s="791"/>
      <c r="AA170" s="790"/>
      <c r="AB170" s="900"/>
      <c r="AC170" s="1036">
        <v>0.8611111111111112</v>
      </c>
      <c r="AD170" s="857">
        <v>0.8895833333333334</v>
      </c>
      <c r="AE170" s="796">
        <v>0.8506944444444445</v>
      </c>
      <c r="AF170" s="796">
        <v>0.8541666666666666</v>
      </c>
      <c r="AG170" s="796">
        <v>0.8305555555555556</v>
      </c>
      <c r="AH170" s="796"/>
      <c r="AI170" s="867" t="s">
        <v>320</v>
      </c>
      <c r="AJ170" s="796"/>
      <c r="AK170" s="796"/>
      <c r="AL170" s="867"/>
      <c r="AM170" s="867"/>
      <c r="AN170" s="867"/>
      <c r="AO170" s="867"/>
      <c r="AP170" s="867"/>
      <c r="AQ170" s="966"/>
    </row>
    <row r="171" spans="1:43" ht="14.25">
      <c r="A171" s="1128"/>
      <c r="B171" s="1037">
        <v>4</v>
      </c>
      <c r="C171" s="1034" t="s">
        <v>63</v>
      </c>
      <c r="D171" s="715" t="s">
        <v>111</v>
      </c>
      <c r="E171" s="495">
        <v>1954</v>
      </c>
      <c r="F171" s="79">
        <v>61</v>
      </c>
      <c r="G171" s="92" t="s">
        <v>32</v>
      </c>
      <c r="H171" s="1006" t="s">
        <v>274</v>
      </c>
      <c r="I171" s="1038">
        <v>7</v>
      </c>
      <c r="J171" s="965" t="s">
        <v>652</v>
      </c>
      <c r="K171" s="847">
        <v>59</v>
      </c>
      <c r="L171" s="787">
        <v>8</v>
      </c>
      <c r="M171" s="788">
        <v>59</v>
      </c>
      <c r="N171" s="803"/>
      <c r="O171" s="790"/>
      <c r="P171" s="790"/>
      <c r="Q171" s="791"/>
      <c r="R171" s="791"/>
      <c r="S171" s="791"/>
      <c r="T171" s="792">
        <v>8</v>
      </c>
      <c r="U171" s="792">
        <v>7</v>
      </c>
      <c r="V171" s="792">
        <v>5</v>
      </c>
      <c r="W171" s="792">
        <v>7</v>
      </c>
      <c r="X171" s="792">
        <v>7</v>
      </c>
      <c r="Y171" s="792">
        <v>9</v>
      </c>
      <c r="Z171" s="804">
        <v>7</v>
      </c>
      <c r="AA171" s="792">
        <v>9</v>
      </c>
      <c r="AB171" s="900"/>
      <c r="AC171" s="1039"/>
      <c r="AD171" s="867"/>
      <c r="AE171" s="867"/>
      <c r="AF171" s="867"/>
      <c r="AG171" s="867"/>
      <c r="AH171" s="807"/>
      <c r="AI171" s="807" t="s">
        <v>112</v>
      </c>
      <c r="AJ171" s="867" t="s">
        <v>112</v>
      </c>
      <c r="AK171" s="963" t="s">
        <v>551</v>
      </c>
      <c r="AL171" s="867" t="s">
        <v>112</v>
      </c>
      <c r="AM171" s="1040" t="s">
        <v>112</v>
      </c>
      <c r="AN171" s="963" t="s">
        <v>617</v>
      </c>
      <c r="AO171" s="963" t="s">
        <v>639</v>
      </c>
      <c r="AP171" s="963" t="s">
        <v>652</v>
      </c>
      <c r="AQ171" s="966"/>
    </row>
    <row r="172" spans="1:43" ht="14.25">
      <c r="A172" s="1128"/>
      <c r="B172" s="1037">
        <v>5</v>
      </c>
      <c r="C172" s="1034" t="s">
        <v>63</v>
      </c>
      <c r="D172" s="1041" t="s">
        <v>329</v>
      </c>
      <c r="E172" s="495">
        <v>1963</v>
      </c>
      <c r="F172" s="79">
        <v>52</v>
      </c>
      <c r="G172" s="872" t="s">
        <v>17</v>
      </c>
      <c r="H172" s="962"/>
      <c r="I172" s="1038">
        <v>4</v>
      </c>
      <c r="J172" s="965" t="s">
        <v>285</v>
      </c>
      <c r="K172" s="847">
        <v>55</v>
      </c>
      <c r="L172" s="787">
        <v>7</v>
      </c>
      <c r="M172" s="788">
        <v>55</v>
      </c>
      <c r="N172" s="803"/>
      <c r="O172" s="790"/>
      <c r="P172" s="792">
        <v>8</v>
      </c>
      <c r="Q172" s="792">
        <v>7</v>
      </c>
      <c r="R172" s="792">
        <v>7</v>
      </c>
      <c r="S172" s="792">
        <v>9</v>
      </c>
      <c r="T172" s="790"/>
      <c r="U172" s="790"/>
      <c r="V172" s="792">
        <v>8</v>
      </c>
      <c r="W172" s="792">
        <v>8</v>
      </c>
      <c r="X172" s="792">
        <v>8</v>
      </c>
      <c r="Y172" s="790"/>
      <c r="Z172" s="790"/>
      <c r="AA172" s="790"/>
      <c r="AB172" s="900"/>
      <c r="AC172" s="1039"/>
      <c r="AD172" s="867"/>
      <c r="AE172" s="963" t="s">
        <v>330</v>
      </c>
      <c r="AF172" s="963" t="s">
        <v>331</v>
      </c>
      <c r="AG172" s="963" t="s">
        <v>285</v>
      </c>
      <c r="AH172" s="963" t="s">
        <v>332</v>
      </c>
      <c r="AI172" s="867"/>
      <c r="AJ172" s="867"/>
      <c r="AK172" s="963" t="s">
        <v>545</v>
      </c>
      <c r="AL172" s="963" t="s">
        <v>525</v>
      </c>
      <c r="AM172" s="963" t="s">
        <v>251</v>
      </c>
      <c r="AN172" s="867"/>
      <c r="AO172" s="867"/>
      <c r="AP172" s="867"/>
      <c r="AQ172" s="966"/>
    </row>
    <row r="173" spans="1:43" ht="14.25">
      <c r="A173" s="1128"/>
      <c r="B173" s="1037">
        <v>6</v>
      </c>
      <c r="C173" s="1034" t="s">
        <v>63</v>
      </c>
      <c r="D173" s="1042" t="s">
        <v>333</v>
      </c>
      <c r="E173" s="495">
        <v>1948</v>
      </c>
      <c r="F173" s="79">
        <v>67</v>
      </c>
      <c r="G173" s="1043" t="s">
        <v>17</v>
      </c>
      <c r="H173" s="855"/>
      <c r="I173" s="901">
        <v>5</v>
      </c>
      <c r="J173" s="965" t="s">
        <v>242</v>
      </c>
      <c r="K173" s="847">
        <v>54</v>
      </c>
      <c r="L173" s="787">
        <v>7</v>
      </c>
      <c r="M173" s="788">
        <v>54</v>
      </c>
      <c r="N173" s="803"/>
      <c r="O173" s="790"/>
      <c r="P173" s="790"/>
      <c r="Q173" s="804">
        <v>6</v>
      </c>
      <c r="R173" s="792">
        <v>6</v>
      </c>
      <c r="S173" s="790"/>
      <c r="T173" s="790"/>
      <c r="U173" s="792">
        <v>8</v>
      </c>
      <c r="V173" s="792">
        <v>7</v>
      </c>
      <c r="W173" s="790"/>
      <c r="X173" s="792">
        <v>9</v>
      </c>
      <c r="Y173" s="790"/>
      <c r="Z173" s="792">
        <v>8</v>
      </c>
      <c r="AA173" s="789">
        <v>10</v>
      </c>
      <c r="AB173" s="900"/>
      <c r="AC173" s="864"/>
      <c r="AD173" s="864"/>
      <c r="AE173" s="806"/>
      <c r="AF173" s="963" t="s">
        <v>335</v>
      </c>
      <c r="AG173" s="963" t="s">
        <v>334</v>
      </c>
      <c r="AH173" s="867"/>
      <c r="AI173" s="867"/>
      <c r="AJ173" s="963" t="s">
        <v>527</v>
      </c>
      <c r="AK173" s="963" t="s">
        <v>257</v>
      </c>
      <c r="AL173" s="867"/>
      <c r="AM173" s="963" t="s">
        <v>526</v>
      </c>
      <c r="AN173" s="867"/>
      <c r="AO173" s="963" t="s">
        <v>242</v>
      </c>
      <c r="AP173" s="963" t="s">
        <v>653</v>
      </c>
      <c r="AQ173" s="808"/>
    </row>
    <row r="174" spans="1:43" ht="15" customHeight="1">
      <c r="A174" s="1129"/>
      <c r="B174" s="1037">
        <v>7</v>
      </c>
      <c r="C174" s="925" t="s">
        <v>63</v>
      </c>
      <c r="D174" s="1044" t="s">
        <v>336</v>
      </c>
      <c r="E174" s="495">
        <v>1959</v>
      </c>
      <c r="F174" s="79">
        <v>56</v>
      </c>
      <c r="G174" s="92" t="s">
        <v>32</v>
      </c>
      <c r="H174" s="962"/>
      <c r="I174" s="1038">
        <v>6</v>
      </c>
      <c r="J174" s="965" t="s">
        <v>567</v>
      </c>
      <c r="K174" s="847">
        <v>26</v>
      </c>
      <c r="L174" s="787">
        <v>4</v>
      </c>
      <c r="M174" s="788">
        <v>26</v>
      </c>
      <c r="N174" s="1045">
        <v>8</v>
      </c>
      <c r="O174" s="1046"/>
      <c r="P174" s="1046"/>
      <c r="Q174" s="1046"/>
      <c r="R174" s="1046"/>
      <c r="S174" s="1046"/>
      <c r="T174" s="791"/>
      <c r="U174" s="804">
        <v>6</v>
      </c>
      <c r="V174" s="1045">
        <v>6</v>
      </c>
      <c r="W174" s="1045">
        <v>6</v>
      </c>
      <c r="X174" s="1046"/>
      <c r="Y174" s="1046"/>
      <c r="Z174" s="1046"/>
      <c r="AA174" s="1046"/>
      <c r="AB174" s="1047"/>
      <c r="AC174" s="1048" t="s">
        <v>253</v>
      </c>
      <c r="AD174" s="1049"/>
      <c r="AE174" s="1050"/>
      <c r="AF174" s="1050"/>
      <c r="AG174" s="1050"/>
      <c r="AH174" s="1051"/>
      <c r="AI174" s="1051"/>
      <c r="AJ174" s="1050" t="s">
        <v>112</v>
      </c>
      <c r="AK174" s="963" t="s">
        <v>550</v>
      </c>
      <c r="AL174" s="1052" t="s">
        <v>567</v>
      </c>
      <c r="AM174" s="963"/>
      <c r="AN174" s="1053"/>
      <c r="AO174" s="1053"/>
      <c r="AP174" s="1050"/>
      <c r="AQ174" s="1054"/>
    </row>
    <row r="175" spans="1:43" ht="15" customHeight="1">
      <c r="A175" s="1130"/>
      <c r="B175" s="876">
        <v>7</v>
      </c>
      <c r="C175" s="877"/>
      <c r="D175" s="1055"/>
      <c r="E175" s="879"/>
      <c r="F175" s="879"/>
      <c r="G175" s="880"/>
      <c r="H175" s="881"/>
      <c r="I175" s="882"/>
      <c r="J175" s="883"/>
      <c r="K175" s="884"/>
      <c r="L175" s="885"/>
      <c r="M175" s="830">
        <v>51</v>
      </c>
      <c r="N175" s="886">
        <v>3</v>
      </c>
      <c r="O175" s="886">
        <v>2</v>
      </c>
      <c r="P175" s="886">
        <v>3</v>
      </c>
      <c r="Q175" s="886">
        <v>5</v>
      </c>
      <c r="R175" s="886">
        <v>5</v>
      </c>
      <c r="S175" s="886">
        <v>2</v>
      </c>
      <c r="T175" s="886">
        <v>3</v>
      </c>
      <c r="U175" s="886">
        <v>5</v>
      </c>
      <c r="V175" s="886">
        <v>6</v>
      </c>
      <c r="W175" s="886">
        <v>5</v>
      </c>
      <c r="X175" s="886">
        <v>4</v>
      </c>
      <c r="Y175" s="886">
        <v>2</v>
      </c>
      <c r="Z175" s="886">
        <v>4</v>
      </c>
      <c r="AA175" s="886">
        <v>2</v>
      </c>
      <c r="AB175" s="887">
        <v>0</v>
      </c>
      <c r="AC175" s="888"/>
      <c r="AD175" s="889"/>
      <c r="AE175" s="890"/>
      <c r="AF175" s="889"/>
      <c r="AG175" s="889"/>
      <c r="AH175" s="889"/>
      <c r="AI175" s="889"/>
      <c r="AJ175" s="889"/>
      <c r="AK175" s="889"/>
      <c r="AL175" s="889"/>
      <c r="AM175" s="889"/>
      <c r="AN175" s="889"/>
      <c r="AO175" s="889"/>
      <c r="AP175" s="889"/>
      <c r="AQ175" s="892"/>
    </row>
    <row r="176" spans="1:43" ht="14.25">
      <c r="A176" s="762"/>
      <c r="B176" s="1056"/>
      <c r="C176" s="1057"/>
      <c r="D176" s="667"/>
      <c r="E176" s="94"/>
      <c r="F176" s="94"/>
      <c r="G176" s="95"/>
      <c r="H176" s="1058"/>
      <c r="I176" s="1059"/>
      <c r="J176" s="1060"/>
      <c r="K176" s="759"/>
      <c r="L176" s="1061"/>
      <c r="M176" s="1057"/>
      <c r="N176" s="1062"/>
      <c r="O176" s="1062"/>
      <c r="P176" s="1062"/>
      <c r="Q176" s="1062"/>
      <c r="R176" s="1063"/>
      <c r="S176" s="1063"/>
      <c r="T176" s="1063"/>
      <c r="U176" s="1063"/>
      <c r="V176" s="1063"/>
      <c r="W176" s="1063"/>
      <c r="X176" s="1063"/>
      <c r="Y176" s="1063"/>
      <c r="Z176" s="1063"/>
      <c r="AA176" s="1063"/>
      <c r="AB176" s="1063"/>
      <c r="AC176" s="1064"/>
      <c r="AD176" s="1065"/>
      <c r="AE176" s="1066"/>
      <c r="AF176" s="1064"/>
      <c r="AG176" s="1064"/>
      <c r="AH176" s="1064"/>
      <c r="AI176" s="1064"/>
      <c r="AJ176" s="1064"/>
      <c r="AK176" s="1064"/>
      <c r="AL176" s="1064"/>
      <c r="AM176" s="1064"/>
      <c r="AN176" s="1064"/>
      <c r="AO176" s="1064"/>
      <c r="AP176" s="1064"/>
      <c r="AQ176" s="1064"/>
    </row>
    <row r="177" spans="2:43" ht="15" thickBot="1">
      <c r="B177" s="762"/>
      <c r="C177" s="762"/>
      <c r="D177" s="762"/>
      <c r="E177" s="762"/>
      <c r="F177" s="762"/>
      <c r="G177" s="762"/>
      <c r="H177" s="762"/>
      <c r="I177" s="762"/>
      <c r="J177" s="1131"/>
      <c r="K177" s="1132"/>
      <c r="L177" s="1067"/>
      <c r="M177" s="1068" t="s">
        <v>337</v>
      </c>
      <c r="N177" s="1069">
        <v>1</v>
      </c>
      <c r="O177" s="1069">
        <v>2</v>
      </c>
      <c r="P177" s="1069">
        <v>3</v>
      </c>
      <c r="Q177" s="1069">
        <v>4</v>
      </c>
      <c r="R177" s="1069">
        <v>5</v>
      </c>
      <c r="S177" s="1069">
        <v>6</v>
      </c>
      <c r="T177" s="1069">
        <v>7</v>
      </c>
      <c r="U177" s="1069">
        <v>8</v>
      </c>
      <c r="V177" s="1070">
        <v>9</v>
      </c>
      <c r="W177" s="1070">
        <v>10</v>
      </c>
      <c r="X177" s="1070">
        <v>11</v>
      </c>
      <c r="Y177" s="1070">
        <v>12</v>
      </c>
      <c r="Z177" s="1070">
        <v>13</v>
      </c>
      <c r="AA177" s="1070">
        <v>14</v>
      </c>
      <c r="AB177" s="1071">
        <v>15</v>
      </c>
      <c r="AC177" s="762"/>
      <c r="AD177" s="1124" t="s">
        <v>338</v>
      </c>
      <c r="AE177" s="1124"/>
      <c r="AF177" s="1124"/>
      <c r="AG177" s="1072" t="s">
        <v>21</v>
      </c>
      <c r="AH177" s="1073" t="s">
        <v>14</v>
      </c>
      <c r="AI177" s="1073" t="s">
        <v>18</v>
      </c>
      <c r="AJ177" s="1073" t="s">
        <v>27</v>
      </c>
      <c r="AK177" s="1074" t="s">
        <v>52</v>
      </c>
      <c r="AL177" s="1075" t="s">
        <v>44</v>
      </c>
      <c r="AM177" s="1073" t="s">
        <v>48</v>
      </c>
      <c r="AN177" s="1076" t="s">
        <v>63</v>
      </c>
      <c r="AO177" s="1077" t="s">
        <v>339</v>
      </c>
      <c r="AP177" s="1077" t="s">
        <v>340</v>
      </c>
      <c r="AQ177" s="1078" t="s">
        <v>341</v>
      </c>
    </row>
    <row r="178" spans="2:43" ht="15" thickBot="1">
      <c r="B178" s="1133" t="s">
        <v>342</v>
      </c>
      <c r="C178" s="1133"/>
      <c r="D178" s="1133"/>
      <c r="E178" s="1133"/>
      <c r="F178" s="1133"/>
      <c r="G178" s="1133"/>
      <c r="H178" s="1079"/>
      <c r="I178" s="1080"/>
      <c r="J178" s="1123" t="s">
        <v>343</v>
      </c>
      <c r="K178" s="1123"/>
      <c r="L178" s="1081">
        <v>490</v>
      </c>
      <c r="M178" s="1082">
        <v>35</v>
      </c>
      <c r="N178" s="1083">
        <v>46</v>
      </c>
      <c r="O178" s="1084">
        <v>42</v>
      </c>
      <c r="P178" s="1084">
        <v>32</v>
      </c>
      <c r="Q178" s="1084">
        <v>39</v>
      </c>
      <c r="R178" s="1084">
        <v>32</v>
      </c>
      <c r="S178" s="1084">
        <v>30</v>
      </c>
      <c r="T178" s="1084">
        <v>31</v>
      </c>
      <c r="U178" s="1084">
        <v>35</v>
      </c>
      <c r="V178" s="1084">
        <v>33</v>
      </c>
      <c r="W178" s="1084">
        <v>31</v>
      </c>
      <c r="X178" s="1084">
        <v>38</v>
      </c>
      <c r="Y178" s="1084">
        <v>36</v>
      </c>
      <c r="Z178" s="1084">
        <v>34</v>
      </c>
      <c r="AA178" s="1085">
        <v>31</v>
      </c>
      <c r="AB178" s="1085">
        <v>0</v>
      </c>
      <c r="AC178" s="762"/>
      <c r="AD178" s="1134" t="s">
        <v>344</v>
      </c>
      <c r="AE178" s="1134"/>
      <c r="AF178" s="1134"/>
      <c r="AG178" s="1086">
        <v>26</v>
      </c>
      <c r="AH178" s="1087">
        <v>30</v>
      </c>
      <c r="AI178" s="1087">
        <v>32</v>
      </c>
      <c r="AJ178" s="1087">
        <v>11</v>
      </c>
      <c r="AK178" s="1088">
        <v>10</v>
      </c>
      <c r="AL178" s="1089">
        <v>17</v>
      </c>
      <c r="AM178" s="1087">
        <v>25</v>
      </c>
      <c r="AN178" s="1090">
        <v>7</v>
      </c>
      <c r="AO178" s="1091">
        <v>109</v>
      </c>
      <c r="AP178" s="1091">
        <v>49</v>
      </c>
      <c r="AQ178" s="1092">
        <v>158</v>
      </c>
    </row>
    <row r="179" spans="2:43" ht="15" thickBot="1">
      <c r="B179" s="1133"/>
      <c r="C179" s="1133"/>
      <c r="D179" s="1133"/>
      <c r="E179" s="1133"/>
      <c r="F179" s="1133"/>
      <c r="G179" s="1133"/>
      <c r="H179" s="1079"/>
      <c r="I179" s="1080"/>
      <c r="J179" s="1123" t="s">
        <v>345</v>
      </c>
      <c r="K179" s="1123"/>
      <c r="L179" s="1081">
        <v>289</v>
      </c>
      <c r="M179" s="1082">
        <v>20.642857142857142</v>
      </c>
      <c r="N179" s="1084">
        <v>24</v>
      </c>
      <c r="O179" s="1084">
        <v>22</v>
      </c>
      <c r="P179" s="1084">
        <v>22</v>
      </c>
      <c r="Q179" s="1084">
        <v>22</v>
      </c>
      <c r="R179" s="1084">
        <v>22</v>
      </c>
      <c r="S179" s="1084">
        <v>22</v>
      </c>
      <c r="T179" s="1084">
        <v>20</v>
      </c>
      <c r="U179" s="1084">
        <v>19</v>
      </c>
      <c r="V179" s="1083">
        <v>26</v>
      </c>
      <c r="W179" s="1084">
        <v>16</v>
      </c>
      <c r="X179" s="1084">
        <v>21</v>
      </c>
      <c r="Y179" s="1084">
        <v>20</v>
      </c>
      <c r="Z179" s="1084">
        <v>16</v>
      </c>
      <c r="AA179" s="1085">
        <v>17</v>
      </c>
      <c r="AB179" s="1085">
        <v>0</v>
      </c>
      <c r="AC179" s="762"/>
      <c r="AD179" s="1124" t="s">
        <v>346</v>
      </c>
      <c r="AE179" s="1124"/>
      <c r="AF179" s="1124"/>
      <c r="AG179" s="1093">
        <v>5</v>
      </c>
      <c r="AH179" s="1094">
        <v>3</v>
      </c>
      <c r="AI179" s="1094">
        <v>5</v>
      </c>
      <c r="AJ179" s="1094">
        <v>4</v>
      </c>
      <c r="AK179" s="1095">
        <v>5</v>
      </c>
      <c r="AL179" s="1093">
        <v>5</v>
      </c>
      <c r="AM179" s="1094">
        <v>3</v>
      </c>
      <c r="AN179" s="1094">
        <v>4</v>
      </c>
      <c r="AO179" s="1091"/>
      <c r="AP179" s="1091"/>
      <c r="AQ179" s="1092"/>
    </row>
    <row r="180" spans="2:43" ht="14.25">
      <c r="B180" s="1096"/>
      <c r="C180" s="1097"/>
      <c r="D180" s="762"/>
      <c r="E180" s="1098"/>
      <c r="F180" s="1098"/>
      <c r="G180" s="762"/>
      <c r="H180" s="762"/>
      <c r="I180" s="762"/>
      <c r="J180" s="1123" t="s">
        <v>347</v>
      </c>
      <c r="K180" s="1123"/>
      <c r="L180" s="1081">
        <v>779</v>
      </c>
      <c r="M180" s="1082">
        <v>55.642857142857146</v>
      </c>
      <c r="N180" s="1099">
        <v>70</v>
      </c>
      <c r="O180" s="1099">
        <v>64</v>
      </c>
      <c r="P180" s="1099">
        <v>54</v>
      </c>
      <c r="Q180" s="1099">
        <v>61</v>
      </c>
      <c r="R180" s="1099">
        <v>54</v>
      </c>
      <c r="S180" s="1099">
        <v>52</v>
      </c>
      <c r="T180" s="1099">
        <v>51</v>
      </c>
      <c r="U180" s="1099">
        <v>54</v>
      </c>
      <c r="V180" s="1099">
        <v>59</v>
      </c>
      <c r="W180" s="1099">
        <v>47</v>
      </c>
      <c r="X180" s="1099">
        <v>59</v>
      </c>
      <c r="Y180" s="1099">
        <v>56</v>
      </c>
      <c r="Z180" s="1099">
        <v>50</v>
      </c>
      <c r="AA180" s="1099">
        <v>48</v>
      </c>
      <c r="AB180" s="1099">
        <v>0</v>
      </c>
      <c r="AC180" s="63"/>
      <c r="AD180" s="1124" t="s">
        <v>348</v>
      </c>
      <c r="AE180" s="1124"/>
      <c r="AF180" s="1124"/>
      <c r="AG180" s="1100">
        <v>6.454545454545454</v>
      </c>
      <c r="AH180" s="1101">
        <v>11.090909090909092</v>
      </c>
      <c r="AI180" s="1101">
        <v>15.272727272727273</v>
      </c>
      <c r="AJ180" s="1101">
        <v>5.545454545454546</v>
      </c>
      <c r="AK180" s="1102">
        <v>6.181818181818182</v>
      </c>
      <c r="AL180" s="1103">
        <v>4.818181818181818</v>
      </c>
      <c r="AM180" s="1101">
        <v>16.818181818181817</v>
      </c>
      <c r="AN180" s="1104">
        <v>4.636363636363637</v>
      </c>
      <c r="AO180" s="1105"/>
      <c r="AP180" s="1105"/>
      <c r="AQ180" s="1106"/>
    </row>
    <row r="181" spans="2:43" ht="14.25">
      <c r="B181" s="1098"/>
      <c r="C181" s="1097"/>
      <c r="D181" s="762"/>
      <c r="E181" s="1107"/>
      <c r="F181" s="1107"/>
      <c r="G181" s="1108"/>
      <c r="H181" s="762"/>
      <c r="I181" s="762"/>
      <c r="J181" s="761"/>
      <c r="K181" s="1125"/>
      <c r="L181" s="1126"/>
      <c r="M181" s="1097"/>
      <c r="N181" s="762"/>
      <c r="O181" s="762"/>
      <c r="P181" s="762"/>
      <c r="Q181" s="762"/>
      <c r="R181" s="762"/>
      <c r="S181" s="762"/>
      <c r="T181" s="762"/>
      <c r="U181" s="762"/>
      <c r="V181" s="762"/>
      <c r="W181" s="762"/>
      <c r="X181" s="762"/>
      <c r="Y181" s="1108"/>
      <c r="Z181" s="1108"/>
      <c r="AA181" s="1108"/>
      <c r="AB181" s="1108"/>
      <c r="AC181" s="63"/>
      <c r="AD181" s="63"/>
      <c r="AE181" s="63"/>
      <c r="AF181" s="63"/>
      <c r="AG181" s="762"/>
      <c r="AH181" s="762"/>
      <c r="AI181" s="762"/>
      <c r="AJ181" s="762"/>
      <c r="AK181" s="762"/>
      <c r="AL181" s="762"/>
      <c r="AM181" s="762"/>
      <c r="AN181" s="1109"/>
      <c r="AO181" s="1109"/>
      <c r="AP181" s="1109"/>
      <c r="AQ181" s="1110"/>
    </row>
    <row r="182" spans="2:43" ht="14.25">
      <c r="B182" s="762"/>
      <c r="C182" s="762"/>
      <c r="D182" s="762"/>
      <c r="E182" s="1111"/>
      <c r="F182" s="1111"/>
      <c r="G182" s="762"/>
      <c r="H182" s="762"/>
      <c r="I182" s="762"/>
      <c r="J182" s="762"/>
      <c r="K182" s="762"/>
      <c r="L182" s="762"/>
      <c r="M182" s="762"/>
      <c r="N182" s="762"/>
      <c r="O182" s="762"/>
      <c r="P182" s="762"/>
      <c r="Q182" s="762"/>
      <c r="R182" s="762"/>
      <c r="S182" s="762"/>
      <c r="T182" s="762"/>
      <c r="U182" s="762"/>
      <c r="V182" s="762"/>
      <c r="W182" s="762"/>
      <c r="X182" s="762"/>
      <c r="Y182" s="762"/>
      <c r="Z182" s="762"/>
      <c r="AA182" s="762"/>
      <c r="AB182" s="762"/>
      <c r="AC182" s="762"/>
      <c r="AD182" s="762"/>
      <c r="AE182" s="762"/>
      <c r="AF182" s="762"/>
      <c r="AG182" s="762"/>
      <c r="AH182" s="762"/>
      <c r="AI182" s="762"/>
      <c r="AJ182" s="762"/>
      <c r="AK182" s="762"/>
      <c r="AL182" s="762"/>
      <c r="AM182" s="762"/>
      <c r="AN182" s="762"/>
      <c r="AO182" s="762"/>
      <c r="AP182" s="762"/>
      <c r="AQ182" s="762"/>
    </row>
    <row r="183" spans="2:43" ht="14.25">
      <c r="B183" s="762"/>
      <c r="C183" s="762"/>
      <c r="D183" s="762"/>
      <c r="E183" s="1111"/>
      <c r="F183" s="1111"/>
      <c r="G183" s="762"/>
      <c r="H183" s="762"/>
      <c r="I183" s="762"/>
      <c r="J183" s="762"/>
      <c r="K183" s="762"/>
      <c r="L183" s="762"/>
      <c r="M183" s="762"/>
      <c r="N183" s="762"/>
      <c r="O183" s="762"/>
      <c r="P183" s="762"/>
      <c r="Q183" s="762"/>
      <c r="R183" s="762"/>
      <c r="S183" s="762"/>
      <c r="T183" s="762"/>
      <c r="U183" s="762"/>
      <c r="V183" s="762"/>
      <c r="W183" s="762"/>
      <c r="X183" s="762"/>
      <c r="Y183" s="762"/>
      <c r="Z183" s="762"/>
      <c r="AA183" s="762"/>
      <c r="AB183" s="762"/>
      <c r="AC183" s="762"/>
      <c r="AD183" s="762"/>
      <c r="AE183" s="762"/>
      <c r="AF183" s="762"/>
      <c r="AG183" s="762"/>
      <c r="AH183" s="762"/>
      <c r="AI183" s="762"/>
      <c r="AJ183" s="762"/>
      <c r="AK183" s="762"/>
      <c r="AL183" s="762"/>
      <c r="AM183" s="762"/>
      <c r="AN183" s="762"/>
      <c r="AO183" s="762"/>
      <c r="AP183" s="762"/>
      <c r="AQ183" s="762"/>
    </row>
    <row r="184" spans="2:43" ht="14.25">
      <c r="B184" s="762"/>
      <c r="C184" s="762"/>
      <c r="D184" s="762"/>
      <c r="E184" s="1111"/>
      <c r="F184" s="1111"/>
      <c r="G184" s="762"/>
      <c r="H184" s="762"/>
      <c r="I184" s="762"/>
      <c r="J184" s="762"/>
      <c r="K184" s="762"/>
      <c r="L184" s="762"/>
      <c r="M184" s="762"/>
      <c r="N184" s="762"/>
      <c r="O184" s="762"/>
      <c r="P184" s="762"/>
      <c r="Q184" s="762"/>
      <c r="R184" s="762"/>
      <c r="S184" s="762"/>
      <c r="T184" s="762"/>
      <c r="U184" s="762"/>
      <c r="V184" s="762"/>
      <c r="W184" s="762"/>
      <c r="X184" s="762"/>
      <c r="Y184" s="762"/>
      <c r="Z184" s="762"/>
      <c r="AA184" s="762"/>
      <c r="AB184" s="762"/>
      <c r="AC184" s="762"/>
      <c r="AD184" s="762"/>
      <c r="AE184" s="762"/>
      <c r="AF184" s="762"/>
      <c r="AG184" s="762"/>
      <c r="AH184" s="762"/>
      <c r="AI184" s="762"/>
      <c r="AJ184" s="762"/>
      <c r="AK184" s="762"/>
      <c r="AL184" s="762"/>
      <c r="AM184" s="762"/>
      <c r="AN184" s="762"/>
      <c r="AO184" s="762"/>
      <c r="AP184" s="762"/>
      <c r="AQ184" s="762"/>
    </row>
    <row r="185" spans="2:43" ht="14.25">
      <c r="B185" s="762"/>
      <c r="C185" s="762"/>
      <c r="D185" s="762"/>
      <c r="E185" s="1111"/>
      <c r="F185" s="1111"/>
      <c r="G185" s="762"/>
      <c r="H185" s="762"/>
      <c r="I185" s="762"/>
      <c r="J185" s="762"/>
      <c r="K185" s="762"/>
      <c r="L185" s="762"/>
      <c r="M185" s="762"/>
      <c r="N185" s="762"/>
      <c r="O185" s="762"/>
      <c r="P185" s="762"/>
      <c r="Q185" s="762"/>
      <c r="R185" s="762"/>
      <c r="S185" s="762"/>
      <c r="T185" s="762"/>
      <c r="U185" s="762"/>
      <c r="V185" s="762"/>
      <c r="W185" s="762"/>
      <c r="X185" s="762"/>
      <c r="Y185" s="762"/>
      <c r="Z185" s="762"/>
      <c r="AA185" s="762"/>
      <c r="AB185" s="762"/>
      <c r="AC185" s="762"/>
      <c r="AD185" s="762"/>
      <c r="AE185" s="762"/>
      <c r="AF185" s="762"/>
      <c r="AG185" s="762"/>
      <c r="AH185" s="762"/>
      <c r="AI185" s="762"/>
      <c r="AJ185" s="762"/>
      <c r="AK185" s="762"/>
      <c r="AL185" s="762"/>
      <c r="AM185" s="762"/>
      <c r="AN185" s="762"/>
      <c r="AO185" s="762"/>
      <c r="AP185" s="762"/>
      <c r="AQ185" s="762"/>
    </row>
    <row r="186" spans="2:43" ht="14.25">
      <c r="B186" s="762"/>
      <c r="C186" s="762"/>
      <c r="D186" s="762"/>
      <c r="E186" s="1111"/>
      <c r="F186" s="1111"/>
      <c r="G186" s="762"/>
      <c r="H186" s="762"/>
      <c r="I186" s="762"/>
      <c r="J186" s="762"/>
      <c r="K186" s="762"/>
      <c r="L186" s="762"/>
      <c r="M186" s="762"/>
      <c r="N186" s="762"/>
      <c r="O186" s="762"/>
      <c r="P186" s="762"/>
      <c r="Q186" s="762"/>
      <c r="R186" s="762"/>
      <c r="S186" s="762"/>
      <c r="T186" s="762"/>
      <c r="U186" s="762"/>
      <c r="V186" s="762"/>
      <c r="W186" s="762"/>
      <c r="X186" s="762"/>
      <c r="Y186" s="762"/>
      <c r="Z186" s="762"/>
      <c r="AA186" s="762"/>
      <c r="AB186" s="762"/>
      <c r="AC186" s="762"/>
      <c r="AD186" s="762"/>
      <c r="AE186" s="762"/>
      <c r="AF186" s="762"/>
      <c r="AG186" s="762"/>
      <c r="AH186" s="762"/>
      <c r="AI186" s="762"/>
      <c r="AJ186" s="762"/>
      <c r="AK186" s="762"/>
      <c r="AL186" s="762"/>
      <c r="AM186" s="762"/>
      <c r="AN186" s="762"/>
      <c r="AO186" s="762"/>
      <c r="AP186" s="762"/>
      <c r="AQ186" s="762"/>
    </row>
    <row r="187" spans="2:43" ht="14.25">
      <c r="B187" s="762"/>
      <c r="C187" s="762"/>
      <c r="D187" s="762"/>
      <c r="E187" s="1111"/>
      <c r="F187" s="1111"/>
      <c r="G187" s="762"/>
      <c r="H187" s="762"/>
      <c r="I187" s="762"/>
      <c r="J187" s="762"/>
      <c r="K187" s="762"/>
      <c r="L187" s="762"/>
      <c r="M187" s="762"/>
      <c r="N187" s="762"/>
      <c r="O187" s="762"/>
      <c r="P187" s="762"/>
      <c r="Q187" s="762"/>
      <c r="R187" s="762"/>
      <c r="S187" s="762"/>
      <c r="T187" s="762"/>
      <c r="U187" s="762"/>
      <c r="V187" s="762"/>
      <c r="W187" s="762"/>
      <c r="X187" s="762"/>
      <c r="Y187" s="762"/>
      <c r="Z187" s="762"/>
      <c r="AA187" s="762"/>
      <c r="AB187" s="762"/>
      <c r="AC187" s="762"/>
      <c r="AD187" s="762"/>
      <c r="AE187" s="762"/>
      <c r="AF187" s="762"/>
      <c r="AG187" s="762"/>
      <c r="AH187" s="762"/>
      <c r="AI187" s="762"/>
      <c r="AJ187" s="762"/>
      <c r="AK187" s="762"/>
      <c r="AL187" s="762"/>
      <c r="AM187" s="762"/>
      <c r="AN187" s="762"/>
      <c r="AO187" s="762"/>
      <c r="AP187" s="762"/>
      <c r="AQ187" s="762"/>
    </row>
    <row r="188" spans="2:43" ht="14.25">
      <c r="B188" s="762"/>
      <c r="C188" s="762"/>
      <c r="D188" s="762"/>
      <c r="E188" s="1111"/>
      <c r="F188" s="1111"/>
      <c r="G188" s="762"/>
      <c r="H188" s="762"/>
      <c r="I188" s="762"/>
      <c r="J188" s="762"/>
      <c r="K188" s="762"/>
      <c r="L188" s="762"/>
      <c r="M188" s="762"/>
      <c r="N188" s="762"/>
      <c r="O188" s="762"/>
      <c r="P188" s="762"/>
      <c r="Q188" s="762"/>
      <c r="R188" s="762"/>
      <c r="S188" s="762"/>
      <c r="T188" s="762"/>
      <c r="U188" s="762"/>
      <c r="V188" s="762"/>
      <c r="W188" s="762"/>
      <c r="X188" s="762"/>
      <c r="Y188" s="762"/>
      <c r="Z188" s="762"/>
      <c r="AA188" s="762"/>
      <c r="AB188" s="762"/>
      <c r="AC188" s="762"/>
      <c r="AD188" s="762"/>
      <c r="AE188" s="762"/>
      <c r="AF188" s="762"/>
      <c r="AG188" s="762"/>
      <c r="AH188" s="762"/>
      <c r="AI188" s="762"/>
      <c r="AJ188" s="762"/>
      <c r="AK188" s="762"/>
      <c r="AL188" s="762"/>
      <c r="AM188" s="762"/>
      <c r="AN188" s="762"/>
      <c r="AO188" s="762"/>
      <c r="AP188" s="762"/>
      <c r="AQ188" s="762"/>
    </row>
    <row r="189" spans="2:43" ht="14.25">
      <c r="B189" s="762"/>
      <c r="C189" s="762"/>
      <c r="D189" s="762"/>
      <c r="E189" s="1111"/>
      <c r="F189" s="1111"/>
      <c r="G189" s="762"/>
      <c r="H189" s="762"/>
      <c r="I189" s="762"/>
      <c r="J189" s="762"/>
      <c r="K189" s="762"/>
      <c r="L189" s="762"/>
      <c r="M189" s="762"/>
      <c r="N189" s="762"/>
      <c r="O189" s="762"/>
      <c r="P189" s="762"/>
      <c r="Q189" s="762"/>
      <c r="R189" s="762"/>
      <c r="S189" s="762"/>
      <c r="T189" s="762"/>
      <c r="U189" s="762"/>
      <c r="V189" s="762"/>
      <c r="W189" s="762"/>
      <c r="X189" s="762"/>
      <c r="Y189" s="762"/>
      <c r="Z189" s="762"/>
      <c r="AA189" s="762"/>
      <c r="AB189" s="762"/>
      <c r="AC189" s="762"/>
      <c r="AD189" s="762"/>
      <c r="AE189" s="762"/>
      <c r="AF189" s="762"/>
      <c r="AG189" s="762"/>
      <c r="AH189" s="762"/>
      <c r="AI189" s="762"/>
      <c r="AJ189" s="762"/>
      <c r="AK189" s="762"/>
      <c r="AL189" s="762"/>
      <c r="AM189" s="762"/>
      <c r="AN189" s="762"/>
      <c r="AO189" s="762"/>
      <c r="AP189" s="762"/>
      <c r="AQ189" s="762"/>
    </row>
    <row r="190" spans="2:43" ht="14.25">
      <c r="B190" s="762"/>
      <c r="C190" s="762"/>
      <c r="D190" s="762"/>
      <c r="E190" s="1111"/>
      <c r="F190" s="1111"/>
      <c r="G190" s="762"/>
      <c r="H190" s="762"/>
      <c r="I190" s="762"/>
      <c r="J190" s="762"/>
      <c r="K190" s="762"/>
      <c r="L190" s="762"/>
      <c r="M190" s="762"/>
      <c r="N190" s="762"/>
      <c r="O190" s="762"/>
      <c r="P190" s="762"/>
      <c r="Q190" s="762"/>
      <c r="R190" s="762"/>
      <c r="S190" s="762"/>
      <c r="T190" s="762"/>
      <c r="U190" s="762"/>
      <c r="V190" s="762"/>
      <c r="W190" s="762"/>
      <c r="X190" s="762"/>
      <c r="Y190" s="762"/>
      <c r="Z190" s="762"/>
      <c r="AA190" s="762"/>
      <c r="AB190" s="762"/>
      <c r="AC190" s="762"/>
      <c r="AD190" s="762"/>
      <c r="AE190" s="762"/>
      <c r="AF190" s="762"/>
      <c r="AG190" s="762"/>
      <c r="AH190" s="762"/>
      <c r="AI190" s="762"/>
      <c r="AJ190" s="762"/>
      <c r="AK190" s="762"/>
      <c r="AL190" s="762"/>
      <c r="AM190" s="762"/>
      <c r="AN190" s="762"/>
      <c r="AO190" s="762"/>
      <c r="AP190" s="762"/>
      <c r="AQ190" s="762"/>
    </row>
    <row r="191" spans="2:43" ht="14.25">
      <c r="B191" s="762"/>
      <c r="C191" s="762"/>
      <c r="D191" s="762"/>
      <c r="E191" s="1111"/>
      <c r="F191" s="1111"/>
      <c r="G191" s="762"/>
      <c r="H191" s="762"/>
      <c r="I191" s="762"/>
      <c r="J191" s="762"/>
      <c r="K191" s="762"/>
      <c r="L191" s="762"/>
      <c r="M191" s="762"/>
      <c r="N191" s="762"/>
      <c r="O191" s="762"/>
      <c r="P191" s="762"/>
      <c r="Q191" s="762"/>
      <c r="R191" s="762"/>
      <c r="S191" s="762"/>
      <c r="T191" s="762"/>
      <c r="U191" s="762"/>
      <c r="V191" s="762"/>
      <c r="W191" s="762"/>
      <c r="X191" s="762"/>
      <c r="Y191" s="762"/>
      <c r="Z191" s="762"/>
      <c r="AA191" s="762"/>
      <c r="AB191" s="762"/>
      <c r="AC191" s="762"/>
      <c r="AD191" s="762"/>
      <c r="AE191" s="762"/>
      <c r="AF191" s="762"/>
      <c r="AG191" s="762"/>
      <c r="AH191" s="762"/>
      <c r="AI191" s="762"/>
      <c r="AJ191" s="762"/>
      <c r="AK191" s="762"/>
      <c r="AL191" s="762"/>
      <c r="AM191" s="762"/>
      <c r="AN191" s="762"/>
      <c r="AO191" s="762"/>
      <c r="AP191" s="762"/>
      <c r="AQ191" s="762"/>
    </row>
    <row r="192" spans="2:43" ht="14.25">
      <c r="B192" s="762"/>
      <c r="C192" s="762"/>
      <c r="D192" s="762"/>
      <c r="E192" s="1111"/>
      <c r="F192" s="1111"/>
      <c r="G192" s="762"/>
      <c r="H192" s="762"/>
      <c r="I192" s="762"/>
      <c r="J192" s="762"/>
      <c r="K192" s="762"/>
      <c r="L192" s="762"/>
      <c r="M192" s="762"/>
      <c r="N192" s="762"/>
      <c r="O192" s="762"/>
      <c r="P192" s="762"/>
      <c r="Q192" s="762"/>
      <c r="R192" s="762"/>
      <c r="S192" s="762"/>
      <c r="T192" s="762"/>
      <c r="U192" s="762"/>
      <c r="V192" s="762"/>
      <c r="W192" s="762"/>
      <c r="X192" s="762"/>
      <c r="Y192" s="762"/>
      <c r="Z192" s="762"/>
      <c r="AA192" s="762"/>
      <c r="AB192" s="762"/>
      <c r="AC192" s="762"/>
      <c r="AD192" s="762"/>
      <c r="AE192" s="762"/>
      <c r="AF192" s="762"/>
      <c r="AG192" s="762"/>
      <c r="AH192" s="762"/>
      <c r="AI192" s="762"/>
      <c r="AJ192" s="762"/>
      <c r="AK192" s="762"/>
      <c r="AL192" s="762"/>
      <c r="AM192" s="762"/>
      <c r="AN192" s="762"/>
      <c r="AO192" s="762"/>
      <c r="AP192" s="762"/>
      <c r="AQ192" s="762"/>
    </row>
    <row r="193" spans="5:6" ht="14.25">
      <c r="E193" s="1111"/>
      <c r="F193" s="1111"/>
    </row>
    <row r="194" spans="5:6" ht="14.25">
      <c r="E194" s="1111"/>
      <c r="F194" s="1111"/>
    </row>
    <row r="195" spans="5:6" ht="14.25">
      <c r="E195" s="1111"/>
      <c r="F195" s="1111"/>
    </row>
    <row r="196" spans="5:6" ht="14.25">
      <c r="E196" s="1111"/>
      <c r="F196" s="1111"/>
    </row>
    <row r="197" spans="5:6" ht="14.25">
      <c r="E197" s="1111"/>
      <c r="F197" s="1111"/>
    </row>
    <row r="198" spans="5:6" ht="14.25">
      <c r="E198" s="1111"/>
      <c r="F198" s="1111"/>
    </row>
    <row r="199" spans="5:6" ht="14.25">
      <c r="E199" s="1111"/>
      <c r="F199" s="1111"/>
    </row>
    <row r="200" spans="5:6" ht="14.25">
      <c r="E200" s="1111"/>
      <c r="F200" s="1111"/>
    </row>
    <row r="201" spans="5:6" ht="14.25">
      <c r="E201" s="1111"/>
      <c r="F201" s="1111"/>
    </row>
    <row r="202" spans="5:6" ht="14.25">
      <c r="E202" s="1111"/>
      <c r="F202" s="1111"/>
    </row>
  </sheetData>
  <sheetProtection/>
  <mergeCells count="18">
    <mergeCell ref="J179:K179"/>
    <mergeCell ref="AD179:AF179"/>
    <mergeCell ref="A122:A139"/>
    <mergeCell ref="A2:A27"/>
    <mergeCell ref="A30:A60"/>
    <mergeCell ref="A62:A95"/>
    <mergeCell ref="A97:A108"/>
    <mergeCell ref="A110:A120"/>
    <mergeCell ref="J180:K180"/>
    <mergeCell ref="AD180:AF180"/>
    <mergeCell ref="K181:L181"/>
    <mergeCell ref="A141:A166"/>
    <mergeCell ref="A168:A175"/>
    <mergeCell ref="J177:K177"/>
    <mergeCell ref="AD177:AF177"/>
    <mergeCell ref="B178:G179"/>
    <mergeCell ref="J178:K178"/>
    <mergeCell ref="AD178:AF178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7"/>
  <sheetViews>
    <sheetView zoomScalePageLayoutView="0" workbookViewId="0" topLeftCell="A1">
      <selection activeCell="AH20" sqref="AH20"/>
    </sheetView>
  </sheetViews>
  <sheetFormatPr defaultColWidth="9.140625" defaultRowHeight="15"/>
  <cols>
    <col min="1" max="1" width="2.7109375" style="177" customWidth="1"/>
    <col min="2" max="2" width="16.7109375" style="178" customWidth="1"/>
    <col min="3" max="3" width="3.7109375" style="179" customWidth="1"/>
    <col min="4" max="4" width="4.57421875" style="180" customWidth="1"/>
    <col min="5" max="5" width="6.7109375" style="181" customWidth="1"/>
    <col min="6" max="6" width="4.28125" style="182" customWidth="1"/>
    <col min="7" max="7" width="4.421875" style="180" customWidth="1"/>
    <col min="8" max="8" width="4.7109375" style="180" customWidth="1"/>
    <col min="9" max="9" width="2.7109375" style="177" customWidth="1"/>
    <col min="10" max="10" width="17.7109375" style="178" customWidth="1"/>
    <col min="11" max="11" width="3.7109375" style="183" customWidth="1"/>
    <col min="12" max="12" width="4.421875" style="180" customWidth="1"/>
    <col min="13" max="13" width="6.7109375" style="181" customWidth="1"/>
    <col min="14" max="14" width="4.140625" style="182" customWidth="1"/>
    <col min="15" max="15" width="4.421875" style="180" customWidth="1"/>
    <col min="16" max="16" width="4.7109375" style="180" customWidth="1"/>
    <col min="17" max="17" width="2.7109375" style="184" customWidth="1"/>
    <col min="18" max="18" width="17.7109375" style="185" customWidth="1"/>
    <col min="19" max="19" width="3.7109375" style="186" customWidth="1"/>
    <col min="20" max="20" width="4.421875" style="186" customWidth="1"/>
    <col min="21" max="21" width="6.7109375" style="187" customWidth="1"/>
    <col min="22" max="22" width="4.140625" style="188" customWidth="1"/>
    <col min="23" max="23" width="4.421875" style="186" customWidth="1"/>
    <col min="24" max="24" width="5.00390625" style="186" customWidth="1"/>
    <col min="25" max="25" width="2.7109375" style="184" customWidth="1"/>
    <col min="26" max="26" width="17.7109375" style="185" customWidth="1"/>
    <col min="27" max="27" width="3.7109375" style="186" customWidth="1"/>
    <col min="28" max="28" width="4.421875" style="186" customWidth="1"/>
    <col min="29" max="29" width="6.7109375" style="187" customWidth="1"/>
    <col min="30" max="30" width="4.140625" style="188" customWidth="1"/>
    <col min="31" max="31" width="4.421875" style="186" customWidth="1"/>
    <col min="32" max="32" width="5.140625" style="186" customWidth="1"/>
  </cols>
  <sheetData>
    <row r="1" spans="1:32" ht="14.25">
      <c r="A1" s="1156" t="s">
        <v>349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8"/>
    </row>
    <row r="2" spans="1:32" ht="14.25">
      <c r="A2" s="1143" t="s">
        <v>350</v>
      </c>
      <c r="B2" s="1159"/>
      <c r="C2" s="1159"/>
      <c r="D2" s="1159"/>
      <c r="E2" s="1159"/>
      <c r="F2" s="1159"/>
      <c r="G2" s="1159"/>
      <c r="H2" s="1160"/>
      <c r="I2" s="1161" t="s">
        <v>173</v>
      </c>
      <c r="J2" s="1144"/>
      <c r="K2" s="1144"/>
      <c r="L2" s="1144"/>
      <c r="M2" s="1144"/>
      <c r="N2" s="1144"/>
      <c r="O2" s="1144"/>
      <c r="P2" s="1162"/>
      <c r="Q2" s="1163" t="s">
        <v>203</v>
      </c>
      <c r="R2" s="1144"/>
      <c r="S2" s="1144"/>
      <c r="T2" s="1144"/>
      <c r="U2" s="1144"/>
      <c r="V2" s="1144"/>
      <c r="W2" s="1144"/>
      <c r="X2" s="1145"/>
      <c r="Y2" s="1161" t="s">
        <v>351</v>
      </c>
      <c r="Z2" s="1144"/>
      <c r="AA2" s="1144"/>
      <c r="AB2" s="1144"/>
      <c r="AC2" s="1144"/>
      <c r="AD2" s="1144"/>
      <c r="AE2" s="1144"/>
      <c r="AF2" s="1164"/>
    </row>
    <row r="3" spans="1:32" ht="14.25">
      <c r="A3" s="96" t="s">
        <v>352</v>
      </c>
      <c r="B3" s="97" t="s">
        <v>353</v>
      </c>
      <c r="C3" s="97" t="s">
        <v>4</v>
      </c>
      <c r="D3" s="98" t="s">
        <v>3</v>
      </c>
      <c r="E3" s="97" t="s">
        <v>6</v>
      </c>
      <c r="F3" s="99" t="s">
        <v>354</v>
      </c>
      <c r="G3" s="98" t="s">
        <v>114</v>
      </c>
      <c r="H3" s="100" t="s">
        <v>10</v>
      </c>
      <c r="I3" s="101" t="s">
        <v>352</v>
      </c>
      <c r="J3" s="97" t="s">
        <v>353</v>
      </c>
      <c r="K3" s="97" t="s">
        <v>4</v>
      </c>
      <c r="L3" s="98" t="s">
        <v>3</v>
      </c>
      <c r="M3" s="97" t="s">
        <v>6</v>
      </c>
      <c r="N3" s="99" t="s">
        <v>354</v>
      </c>
      <c r="O3" s="98" t="s">
        <v>114</v>
      </c>
      <c r="P3" s="102" t="s">
        <v>10</v>
      </c>
      <c r="Q3" s="103" t="s">
        <v>352</v>
      </c>
      <c r="R3" s="97" t="s">
        <v>353</v>
      </c>
      <c r="S3" s="97" t="s">
        <v>4</v>
      </c>
      <c r="T3" s="98" t="s">
        <v>3</v>
      </c>
      <c r="U3" s="97" t="s">
        <v>6</v>
      </c>
      <c r="V3" s="99" t="s">
        <v>354</v>
      </c>
      <c r="W3" s="98" t="s">
        <v>114</v>
      </c>
      <c r="X3" s="100" t="s">
        <v>10</v>
      </c>
      <c r="Y3" s="101" t="s">
        <v>352</v>
      </c>
      <c r="Z3" s="97" t="s">
        <v>353</v>
      </c>
      <c r="AA3" s="97" t="s">
        <v>4</v>
      </c>
      <c r="AB3" s="98" t="s">
        <v>3</v>
      </c>
      <c r="AC3" s="97" t="s">
        <v>6</v>
      </c>
      <c r="AD3" s="99" t="s">
        <v>354</v>
      </c>
      <c r="AE3" s="98" t="s">
        <v>114</v>
      </c>
      <c r="AF3" s="104" t="s">
        <v>10</v>
      </c>
    </row>
    <row r="4" spans="1:32" ht="14.25">
      <c r="A4" s="105">
        <v>1</v>
      </c>
      <c r="B4" s="106" t="s">
        <v>355</v>
      </c>
      <c r="C4" s="107">
        <f>SUM(2015-D4)</f>
        <v>22</v>
      </c>
      <c r="D4" s="107">
        <v>1993</v>
      </c>
      <c r="E4" s="108">
        <v>0.59375</v>
      </c>
      <c r="F4" s="109">
        <v>2014</v>
      </c>
      <c r="G4" s="107">
        <f aca="true" t="shared" si="0" ref="G4:G28">SUM(F4-D4)</f>
        <v>21</v>
      </c>
      <c r="H4" s="110"/>
      <c r="I4" s="111">
        <v>1</v>
      </c>
      <c r="J4" s="106" t="s">
        <v>356</v>
      </c>
      <c r="K4" s="107">
        <f aca="true" t="shared" si="1" ref="K4:K28">SUM(2015-L4)</f>
        <v>56</v>
      </c>
      <c r="L4" s="107">
        <v>1959</v>
      </c>
      <c r="M4" s="108">
        <v>0.6222222222222222</v>
      </c>
      <c r="N4" s="109">
        <v>1995</v>
      </c>
      <c r="O4" s="107">
        <f aca="true" t="shared" si="2" ref="O4:O28">SUM(N4-L4)</f>
        <v>36</v>
      </c>
      <c r="P4" s="112" t="s">
        <v>357</v>
      </c>
      <c r="Q4" s="113">
        <v>1</v>
      </c>
      <c r="R4" s="106" t="s">
        <v>356</v>
      </c>
      <c r="S4" s="107">
        <f aca="true" t="shared" si="3" ref="S4:S28">SUM(2015-T4)</f>
        <v>56</v>
      </c>
      <c r="T4" s="107">
        <v>1959</v>
      </c>
      <c r="U4" s="108">
        <v>0.6333333333333333</v>
      </c>
      <c r="V4" s="109">
        <v>1999</v>
      </c>
      <c r="W4" s="107">
        <f aca="true" t="shared" si="4" ref="W4:W28">SUM(V4-T4)</f>
        <v>40</v>
      </c>
      <c r="X4" s="114" t="s">
        <v>357</v>
      </c>
      <c r="Y4" s="111">
        <v>1</v>
      </c>
      <c r="Z4" s="106" t="s">
        <v>358</v>
      </c>
      <c r="AA4" s="107">
        <f>SUM(2015-AB4)</f>
        <v>54</v>
      </c>
      <c r="AB4" s="107">
        <v>1961</v>
      </c>
      <c r="AC4" s="115">
        <v>0.6513888888888889</v>
      </c>
      <c r="AD4" s="109">
        <v>2013</v>
      </c>
      <c r="AE4" s="107">
        <f aca="true" t="shared" si="5" ref="AE4:AE26">SUM(AD4-AB4)</f>
        <v>52</v>
      </c>
      <c r="AF4" s="116"/>
    </row>
    <row r="5" spans="1:32" ht="14.25">
      <c r="A5" s="105">
        <v>2</v>
      </c>
      <c r="B5" s="106" t="s">
        <v>359</v>
      </c>
      <c r="C5" s="107">
        <f aca="true" t="shared" si="6" ref="C5:C28">SUM(2015-D5)</f>
        <v>42</v>
      </c>
      <c r="D5" s="107">
        <v>1973</v>
      </c>
      <c r="E5" s="108">
        <v>0.6013888888888889</v>
      </c>
      <c r="F5" s="109">
        <v>1997</v>
      </c>
      <c r="G5" s="107">
        <f t="shared" si="0"/>
        <v>24</v>
      </c>
      <c r="H5" s="114" t="s">
        <v>357</v>
      </c>
      <c r="I5" s="111">
        <v>2</v>
      </c>
      <c r="J5" s="106" t="s">
        <v>211</v>
      </c>
      <c r="K5" s="107">
        <f t="shared" si="1"/>
        <v>44</v>
      </c>
      <c r="L5" s="107">
        <v>1971</v>
      </c>
      <c r="M5" s="108">
        <v>0.6243055555555556</v>
      </c>
      <c r="N5" s="109">
        <v>2001</v>
      </c>
      <c r="O5" s="107">
        <f t="shared" si="2"/>
        <v>30</v>
      </c>
      <c r="P5" s="112" t="s">
        <v>357</v>
      </c>
      <c r="Q5" s="113">
        <v>2</v>
      </c>
      <c r="R5" s="106" t="s">
        <v>360</v>
      </c>
      <c r="S5" s="107">
        <f t="shared" si="3"/>
        <v>58</v>
      </c>
      <c r="T5" s="107">
        <v>1957</v>
      </c>
      <c r="U5" s="108">
        <v>0.6416666666666667</v>
      </c>
      <c r="V5" s="109">
        <v>1999</v>
      </c>
      <c r="W5" s="107">
        <f t="shared" si="4"/>
        <v>42</v>
      </c>
      <c r="X5" s="114" t="s">
        <v>357</v>
      </c>
      <c r="Y5" s="111">
        <v>2</v>
      </c>
      <c r="Z5" s="106" t="s">
        <v>361</v>
      </c>
      <c r="AA5" s="107">
        <f aca="true" t="shared" si="7" ref="AA5:AA28">SUM(2015-AB5)</f>
        <v>59</v>
      </c>
      <c r="AB5" s="107">
        <v>1956</v>
      </c>
      <c r="AC5" s="115">
        <v>0.6541666666666667</v>
      </c>
      <c r="AD5" s="109">
        <v>2009</v>
      </c>
      <c r="AE5" s="107">
        <f t="shared" si="5"/>
        <v>53</v>
      </c>
      <c r="AF5" s="117"/>
    </row>
    <row r="6" spans="1:32" ht="14.25">
      <c r="A6" s="105">
        <v>3</v>
      </c>
      <c r="B6" s="106" t="s">
        <v>362</v>
      </c>
      <c r="C6" s="107">
        <f t="shared" si="6"/>
        <v>28</v>
      </c>
      <c r="D6" s="107">
        <v>1987</v>
      </c>
      <c r="E6" s="108">
        <v>0.6062500000000001</v>
      </c>
      <c r="F6" s="109">
        <v>2011</v>
      </c>
      <c r="G6" s="107">
        <f t="shared" si="0"/>
        <v>24</v>
      </c>
      <c r="H6" s="110"/>
      <c r="I6" s="111">
        <v>3</v>
      </c>
      <c r="J6" s="106" t="s">
        <v>227</v>
      </c>
      <c r="K6" s="107">
        <f t="shared" si="1"/>
        <v>52</v>
      </c>
      <c r="L6" s="107">
        <v>1963</v>
      </c>
      <c r="M6" s="108">
        <v>0.6270833333333333</v>
      </c>
      <c r="N6" s="109">
        <v>1997</v>
      </c>
      <c r="O6" s="107">
        <f t="shared" si="2"/>
        <v>34</v>
      </c>
      <c r="P6" s="112" t="s">
        <v>357</v>
      </c>
      <c r="Q6" s="113">
        <v>3</v>
      </c>
      <c r="R6" s="106" t="s">
        <v>363</v>
      </c>
      <c r="S6" s="107">
        <f t="shared" si="3"/>
        <v>60</v>
      </c>
      <c r="T6" s="107">
        <v>1955</v>
      </c>
      <c r="U6" s="108">
        <v>0.6444444444444445</v>
      </c>
      <c r="V6" s="109">
        <v>1999</v>
      </c>
      <c r="W6" s="107">
        <f t="shared" si="4"/>
        <v>44</v>
      </c>
      <c r="X6" s="114" t="s">
        <v>357</v>
      </c>
      <c r="Y6" s="111">
        <v>3</v>
      </c>
      <c r="Z6" s="106" t="s">
        <v>363</v>
      </c>
      <c r="AA6" s="107">
        <f t="shared" si="7"/>
        <v>60</v>
      </c>
      <c r="AB6" s="107">
        <v>1955</v>
      </c>
      <c r="AC6" s="115">
        <v>0.6590277777777778</v>
      </c>
      <c r="AD6" s="109">
        <v>2005</v>
      </c>
      <c r="AE6" s="107">
        <f t="shared" si="5"/>
        <v>50</v>
      </c>
      <c r="AF6" s="118" t="s">
        <v>357</v>
      </c>
    </row>
    <row r="7" spans="1:32" ht="14.25">
      <c r="A7" s="105">
        <v>4</v>
      </c>
      <c r="B7" s="106" t="s">
        <v>364</v>
      </c>
      <c r="C7" s="107">
        <f t="shared" si="6"/>
        <v>29</v>
      </c>
      <c r="D7" s="107">
        <v>1986</v>
      </c>
      <c r="E7" s="108">
        <v>0.6104166666666667</v>
      </c>
      <c r="F7" s="109">
        <v>2005</v>
      </c>
      <c r="G7" s="107">
        <f t="shared" si="0"/>
        <v>19</v>
      </c>
      <c r="H7" s="110"/>
      <c r="I7" s="111">
        <v>4</v>
      </c>
      <c r="J7" s="106" t="s">
        <v>359</v>
      </c>
      <c r="K7" s="107">
        <f t="shared" si="1"/>
        <v>42</v>
      </c>
      <c r="L7" s="107">
        <v>1973</v>
      </c>
      <c r="M7" s="108">
        <v>0.6277777777777778</v>
      </c>
      <c r="N7" s="109">
        <v>2003</v>
      </c>
      <c r="O7" s="107">
        <f t="shared" si="2"/>
        <v>30</v>
      </c>
      <c r="P7" s="112" t="s">
        <v>357</v>
      </c>
      <c r="Q7" s="113">
        <v>4</v>
      </c>
      <c r="R7" s="119" t="s">
        <v>204</v>
      </c>
      <c r="S7" s="107">
        <f t="shared" si="3"/>
        <v>40</v>
      </c>
      <c r="T7" s="120">
        <v>1975</v>
      </c>
      <c r="U7" s="121">
        <v>0.6465277777777778</v>
      </c>
      <c r="V7" s="122">
        <v>2015</v>
      </c>
      <c r="W7" s="123">
        <f t="shared" si="4"/>
        <v>40</v>
      </c>
      <c r="X7" s="110">
        <v>4</v>
      </c>
      <c r="Y7" s="111">
        <v>4</v>
      </c>
      <c r="Z7" s="106" t="s">
        <v>365</v>
      </c>
      <c r="AA7" s="107">
        <f t="shared" si="7"/>
        <v>55</v>
      </c>
      <c r="AB7" s="107">
        <v>1960</v>
      </c>
      <c r="AC7" s="115">
        <v>0.6625</v>
      </c>
      <c r="AD7" s="109">
        <v>2012</v>
      </c>
      <c r="AE7" s="107">
        <f t="shared" si="5"/>
        <v>52</v>
      </c>
      <c r="AF7" s="116"/>
    </row>
    <row r="8" spans="1:32" ht="14.25">
      <c r="A8" s="105">
        <v>5</v>
      </c>
      <c r="B8" s="106" t="s">
        <v>211</v>
      </c>
      <c r="C8" s="107">
        <f t="shared" si="6"/>
        <v>44</v>
      </c>
      <c r="D8" s="107">
        <v>1971</v>
      </c>
      <c r="E8" s="108">
        <v>0.611111111111111</v>
      </c>
      <c r="F8" s="109">
        <v>1997</v>
      </c>
      <c r="G8" s="107">
        <f t="shared" si="0"/>
        <v>26</v>
      </c>
      <c r="H8" s="114" t="s">
        <v>357</v>
      </c>
      <c r="I8" s="111">
        <v>5</v>
      </c>
      <c r="J8" s="106" t="s">
        <v>204</v>
      </c>
      <c r="K8" s="107">
        <f t="shared" si="1"/>
        <v>40</v>
      </c>
      <c r="L8" s="107">
        <v>1975</v>
      </c>
      <c r="M8" s="108">
        <v>0.6354166666666666</v>
      </c>
      <c r="N8" s="109">
        <v>2014</v>
      </c>
      <c r="O8" s="107">
        <f t="shared" si="2"/>
        <v>39</v>
      </c>
      <c r="P8" s="112" t="s">
        <v>357</v>
      </c>
      <c r="Q8" s="113">
        <v>5</v>
      </c>
      <c r="R8" s="106" t="s">
        <v>227</v>
      </c>
      <c r="S8" s="107">
        <f t="shared" si="3"/>
        <v>52</v>
      </c>
      <c r="T8" s="107">
        <v>1963</v>
      </c>
      <c r="U8" s="108">
        <v>0.65</v>
      </c>
      <c r="V8" s="109">
        <v>2006</v>
      </c>
      <c r="W8" s="107">
        <f t="shared" si="4"/>
        <v>43</v>
      </c>
      <c r="X8" s="114" t="s">
        <v>357</v>
      </c>
      <c r="Y8" s="111">
        <v>5</v>
      </c>
      <c r="Z8" s="106" t="s">
        <v>366</v>
      </c>
      <c r="AA8" s="107">
        <f t="shared" si="7"/>
        <v>64</v>
      </c>
      <c r="AB8" s="107">
        <v>1951</v>
      </c>
      <c r="AC8" s="115">
        <v>0.6708333333333334</v>
      </c>
      <c r="AD8" s="109">
        <v>2001</v>
      </c>
      <c r="AE8" s="107">
        <f t="shared" si="5"/>
        <v>50</v>
      </c>
      <c r="AF8" s="118" t="s">
        <v>357</v>
      </c>
    </row>
    <row r="9" spans="1:32" ht="14.25">
      <c r="A9" s="105">
        <v>6</v>
      </c>
      <c r="B9" s="106" t="s">
        <v>367</v>
      </c>
      <c r="C9" s="107">
        <f t="shared" si="6"/>
        <v>23</v>
      </c>
      <c r="D9" s="107">
        <v>1992</v>
      </c>
      <c r="E9" s="108">
        <v>0.6159722222222223</v>
      </c>
      <c r="F9" s="109">
        <v>2012</v>
      </c>
      <c r="G9" s="107">
        <f t="shared" si="0"/>
        <v>20</v>
      </c>
      <c r="H9" s="110"/>
      <c r="I9" s="111">
        <v>6</v>
      </c>
      <c r="J9" s="106" t="s">
        <v>368</v>
      </c>
      <c r="K9" s="107">
        <f t="shared" si="1"/>
        <v>53</v>
      </c>
      <c r="L9" s="107">
        <v>1962</v>
      </c>
      <c r="M9" s="108">
        <v>0.6368055555555555</v>
      </c>
      <c r="N9" s="109">
        <v>1994</v>
      </c>
      <c r="O9" s="107">
        <f t="shared" si="2"/>
        <v>32</v>
      </c>
      <c r="P9" s="112" t="s">
        <v>357</v>
      </c>
      <c r="Q9" s="113">
        <v>6</v>
      </c>
      <c r="R9" s="106" t="s">
        <v>211</v>
      </c>
      <c r="S9" s="107">
        <f t="shared" si="3"/>
        <v>44</v>
      </c>
      <c r="T9" s="107">
        <v>1971</v>
      </c>
      <c r="U9" s="124">
        <v>0.6548611111111111</v>
      </c>
      <c r="V9" s="125">
        <v>2015</v>
      </c>
      <c r="W9" s="123">
        <f t="shared" si="4"/>
        <v>44</v>
      </c>
      <c r="X9" s="126">
        <v>6</v>
      </c>
      <c r="Y9" s="111">
        <v>6</v>
      </c>
      <c r="Z9" s="106" t="s">
        <v>369</v>
      </c>
      <c r="AA9" s="107">
        <f t="shared" si="7"/>
        <v>68</v>
      </c>
      <c r="AB9" s="107">
        <v>1947</v>
      </c>
      <c r="AC9" s="115">
        <v>0.68125</v>
      </c>
      <c r="AD9" s="109">
        <v>1998</v>
      </c>
      <c r="AE9" s="107">
        <f t="shared" si="5"/>
        <v>51</v>
      </c>
      <c r="AF9" s="118" t="s">
        <v>357</v>
      </c>
    </row>
    <row r="10" spans="1:32" ht="14.25">
      <c r="A10" s="105">
        <v>7</v>
      </c>
      <c r="B10" s="106" t="s">
        <v>370</v>
      </c>
      <c r="C10" s="107">
        <f t="shared" si="6"/>
        <v>30</v>
      </c>
      <c r="D10" s="107">
        <v>1985</v>
      </c>
      <c r="E10" s="108">
        <v>0.6180555555555556</v>
      </c>
      <c r="F10" s="109">
        <v>2003</v>
      </c>
      <c r="G10" s="107">
        <f t="shared" si="0"/>
        <v>18</v>
      </c>
      <c r="H10" s="114" t="s">
        <v>357</v>
      </c>
      <c r="I10" s="111">
        <v>7</v>
      </c>
      <c r="J10" s="106" t="s">
        <v>371</v>
      </c>
      <c r="K10" s="107">
        <f t="shared" si="1"/>
        <v>45</v>
      </c>
      <c r="L10" s="107">
        <v>1970</v>
      </c>
      <c r="M10" s="108">
        <v>0.6569444444444444</v>
      </c>
      <c r="N10" s="109">
        <v>2001</v>
      </c>
      <c r="O10" s="107">
        <f t="shared" si="2"/>
        <v>31</v>
      </c>
      <c r="P10" s="112" t="s">
        <v>357</v>
      </c>
      <c r="Q10" s="113">
        <v>7</v>
      </c>
      <c r="R10" s="106" t="s">
        <v>372</v>
      </c>
      <c r="S10" s="107">
        <f t="shared" si="3"/>
        <v>49</v>
      </c>
      <c r="T10" s="107">
        <v>1966</v>
      </c>
      <c r="U10" s="108">
        <v>0.6694444444444444</v>
      </c>
      <c r="V10" s="109">
        <v>2006</v>
      </c>
      <c r="W10" s="107">
        <f t="shared" si="4"/>
        <v>40</v>
      </c>
      <c r="X10" s="110"/>
      <c r="Y10" s="111">
        <v>7</v>
      </c>
      <c r="Z10" s="106" t="s">
        <v>227</v>
      </c>
      <c r="AA10" s="107">
        <f t="shared" si="7"/>
        <v>52</v>
      </c>
      <c r="AB10" s="107">
        <v>1963</v>
      </c>
      <c r="AC10" s="115">
        <v>0.6972222222222223</v>
      </c>
      <c r="AD10" s="109">
        <v>2013</v>
      </c>
      <c r="AE10" s="107">
        <f t="shared" si="5"/>
        <v>50</v>
      </c>
      <c r="AF10" s="117"/>
    </row>
    <row r="11" spans="1:32" ht="14.25">
      <c r="A11" s="105">
        <v>8</v>
      </c>
      <c r="B11" s="106" t="s">
        <v>373</v>
      </c>
      <c r="C11" s="107">
        <f t="shared" si="6"/>
        <v>35</v>
      </c>
      <c r="D11" s="107">
        <v>1980</v>
      </c>
      <c r="E11" s="108">
        <v>0.6340277777777777</v>
      </c>
      <c r="F11" s="109">
        <v>2007</v>
      </c>
      <c r="G11" s="107">
        <f t="shared" si="0"/>
        <v>27</v>
      </c>
      <c r="H11" s="114" t="s">
        <v>357</v>
      </c>
      <c r="I11" s="111">
        <v>8</v>
      </c>
      <c r="J11" s="106" t="s">
        <v>374</v>
      </c>
      <c r="K11" s="107">
        <f t="shared" si="1"/>
        <v>52</v>
      </c>
      <c r="L11" s="107">
        <v>1963</v>
      </c>
      <c r="M11" s="108">
        <v>0.6604166666666667</v>
      </c>
      <c r="N11" s="109">
        <v>1997</v>
      </c>
      <c r="O11" s="107">
        <f t="shared" si="2"/>
        <v>34</v>
      </c>
      <c r="P11" s="112" t="s">
        <v>357</v>
      </c>
      <c r="Q11" s="113">
        <v>8</v>
      </c>
      <c r="R11" s="106" t="s">
        <v>16</v>
      </c>
      <c r="S11" s="107">
        <f t="shared" si="3"/>
        <v>42</v>
      </c>
      <c r="T11" s="107">
        <v>1973</v>
      </c>
      <c r="U11" s="127">
        <v>0.6743055555555556</v>
      </c>
      <c r="V11" s="125">
        <v>2015</v>
      </c>
      <c r="W11" s="123">
        <f t="shared" si="4"/>
        <v>42</v>
      </c>
      <c r="X11" s="128">
        <v>7</v>
      </c>
      <c r="Y11" s="111">
        <v>8</v>
      </c>
      <c r="Z11" s="129" t="s">
        <v>25</v>
      </c>
      <c r="AA11" s="107">
        <f t="shared" si="7"/>
        <v>53</v>
      </c>
      <c r="AB11" s="123">
        <v>1962</v>
      </c>
      <c r="AC11" s="130">
        <v>0.6979166666666666</v>
      </c>
      <c r="AD11" s="109">
        <v>2013</v>
      </c>
      <c r="AE11" s="123">
        <f t="shared" si="5"/>
        <v>51</v>
      </c>
      <c r="AF11" s="116"/>
    </row>
    <row r="12" spans="1:32" ht="14.25">
      <c r="A12" s="105">
        <v>9</v>
      </c>
      <c r="B12" s="106" t="s">
        <v>375</v>
      </c>
      <c r="C12" s="107">
        <f t="shared" si="6"/>
        <v>24</v>
      </c>
      <c r="D12" s="107">
        <v>1991</v>
      </c>
      <c r="E12" s="108">
        <v>0.6340277777777777</v>
      </c>
      <c r="F12" s="109">
        <v>2008</v>
      </c>
      <c r="G12" s="107">
        <f t="shared" si="0"/>
        <v>17</v>
      </c>
      <c r="H12" s="110"/>
      <c r="I12" s="111">
        <v>9</v>
      </c>
      <c r="J12" s="131" t="s">
        <v>376</v>
      </c>
      <c r="K12" s="107">
        <f t="shared" si="1"/>
        <v>34</v>
      </c>
      <c r="L12" s="107">
        <v>1981</v>
      </c>
      <c r="M12" s="108">
        <v>0.6604166666666667</v>
      </c>
      <c r="N12" s="109">
        <v>2011</v>
      </c>
      <c r="O12" s="107">
        <f t="shared" si="2"/>
        <v>30</v>
      </c>
      <c r="P12" s="132"/>
      <c r="Q12" s="113">
        <v>9</v>
      </c>
      <c r="R12" s="106" t="s">
        <v>25</v>
      </c>
      <c r="S12" s="107">
        <f t="shared" si="3"/>
        <v>53</v>
      </c>
      <c r="T12" s="107">
        <v>1962</v>
      </c>
      <c r="U12" s="108">
        <v>0.6749999999999999</v>
      </c>
      <c r="V12" s="109">
        <v>2007</v>
      </c>
      <c r="W12" s="107">
        <f t="shared" si="4"/>
        <v>45</v>
      </c>
      <c r="X12" s="114" t="s">
        <v>357</v>
      </c>
      <c r="Y12" s="111">
        <v>9</v>
      </c>
      <c r="Z12" s="106" t="s">
        <v>377</v>
      </c>
      <c r="AA12" s="107">
        <f t="shared" si="7"/>
        <v>62</v>
      </c>
      <c r="AB12" s="107">
        <v>1953</v>
      </c>
      <c r="AC12" s="115">
        <v>0.7041666666666666</v>
      </c>
      <c r="AD12" s="109">
        <v>2007</v>
      </c>
      <c r="AE12" s="107">
        <f t="shared" si="5"/>
        <v>54</v>
      </c>
      <c r="AF12" s="118" t="s">
        <v>357</v>
      </c>
    </row>
    <row r="13" spans="1:32" ht="14.25">
      <c r="A13" s="105">
        <v>10</v>
      </c>
      <c r="B13" s="131" t="s">
        <v>378</v>
      </c>
      <c r="C13" s="107">
        <f t="shared" si="6"/>
        <v>24</v>
      </c>
      <c r="D13" s="107">
        <v>1991</v>
      </c>
      <c r="E13" s="108">
        <v>0.6368055555555555</v>
      </c>
      <c r="F13" s="109">
        <v>2012</v>
      </c>
      <c r="G13" s="107">
        <f t="shared" si="0"/>
        <v>21</v>
      </c>
      <c r="H13" s="110"/>
      <c r="I13" s="111">
        <v>10</v>
      </c>
      <c r="J13" s="131" t="s">
        <v>379</v>
      </c>
      <c r="K13" s="107">
        <f t="shared" si="1"/>
        <v>39</v>
      </c>
      <c r="L13" s="107">
        <v>1976</v>
      </c>
      <c r="M13" s="108">
        <v>0.6631944444444444</v>
      </c>
      <c r="N13" s="109">
        <v>2014</v>
      </c>
      <c r="O13" s="107">
        <f t="shared" si="2"/>
        <v>38</v>
      </c>
      <c r="P13" s="132"/>
      <c r="Q13" s="113">
        <v>10</v>
      </c>
      <c r="R13" s="106" t="s">
        <v>23</v>
      </c>
      <c r="S13" s="107">
        <f t="shared" si="3"/>
        <v>44</v>
      </c>
      <c r="T13" s="107">
        <v>1971</v>
      </c>
      <c r="U13" s="108">
        <v>0.6777777777777777</v>
      </c>
      <c r="V13" s="109">
        <v>2011</v>
      </c>
      <c r="W13" s="107">
        <f t="shared" si="4"/>
        <v>40</v>
      </c>
      <c r="X13" s="110"/>
      <c r="Y13" s="111">
        <v>10</v>
      </c>
      <c r="Z13" s="106" t="s">
        <v>380</v>
      </c>
      <c r="AA13" s="107">
        <f t="shared" si="7"/>
        <v>57</v>
      </c>
      <c r="AB13" s="107">
        <v>1958</v>
      </c>
      <c r="AC13" s="115">
        <v>0.7041666666666666</v>
      </c>
      <c r="AD13" s="109">
        <v>2008</v>
      </c>
      <c r="AE13" s="107">
        <f t="shared" si="5"/>
        <v>50</v>
      </c>
      <c r="AF13" s="117"/>
    </row>
    <row r="14" spans="1:32" ht="14.25">
      <c r="A14" s="105">
        <v>11</v>
      </c>
      <c r="B14" s="106" t="s">
        <v>381</v>
      </c>
      <c r="C14" s="107">
        <f t="shared" si="6"/>
        <v>37</v>
      </c>
      <c r="D14" s="107">
        <v>1978</v>
      </c>
      <c r="E14" s="108">
        <v>0.6381944444444444</v>
      </c>
      <c r="F14" s="109">
        <v>1997</v>
      </c>
      <c r="G14" s="107">
        <f t="shared" si="0"/>
        <v>19</v>
      </c>
      <c r="H14" s="114" t="s">
        <v>357</v>
      </c>
      <c r="I14" s="111">
        <v>11</v>
      </c>
      <c r="J14" s="106" t="s">
        <v>382</v>
      </c>
      <c r="K14" s="107">
        <f t="shared" si="1"/>
        <v>46</v>
      </c>
      <c r="L14" s="107">
        <v>1969</v>
      </c>
      <c r="M14" s="108">
        <v>0.6631944444444444</v>
      </c>
      <c r="N14" s="109">
        <v>2005</v>
      </c>
      <c r="O14" s="107">
        <f t="shared" si="2"/>
        <v>36</v>
      </c>
      <c r="P14" s="112" t="s">
        <v>357</v>
      </c>
      <c r="Q14" s="113">
        <v>11</v>
      </c>
      <c r="R14" s="106" t="s">
        <v>371</v>
      </c>
      <c r="S14" s="107">
        <f t="shared" si="3"/>
        <v>45</v>
      </c>
      <c r="T14" s="107">
        <v>1970</v>
      </c>
      <c r="U14" s="108">
        <v>0.6784722222222223</v>
      </c>
      <c r="V14" s="109">
        <v>2010</v>
      </c>
      <c r="W14" s="107">
        <f t="shared" si="4"/>
        <v>40</v>
      </c>
      <c r="X14" s="110"/>
      <c r="Y14" s="111">
        <v>11</v>
      </c>
      <c r="Z14" s="106" t="s">
        <v>383</v>
      </c>
      <c r="AA14" s="107">
        <f t="shared" si="7"/>
        <v>66</v>
      </c>
      <c r="AB14" s="107">
        <v>1949</v>
      </c>
      <c r="AC14" s="115">
        <v>0.717361111111111</v>
      </c>
      <c r="AD14" s="109">
        <v>2001</v>
      </c>
      <c r="AE14" s="107">
        <f t="shared" si="5"/>
        <v>52</v>
      </c>
      <c r="AF14" s="118" t="s">
        <v>357</v>
      </c>
    </row>
    <row r="15" spans="1:32" ht="14.25">
      <c r="A15" s="105">
        <v>12</v>
      </c>
      <c r="B15" s="106" t="s">
        <v>384</v>
      </c>
      <c r="C15" s="107">
        <f t="shared" si="6"/>
        <v>24</v>
      </c>
      <c r="D15" s="107">
        <v>1991</v>
      </c>
      <c r="E15" s="108">
        <v>0.638888888888889</v>
      </c>
      <c r="F15" s="109">
        <v>2008</v>
      </c>
      <c r="G15" s="107">
        <f t="shared" si="0"/>
        <v>17</v>
      </c>
      <c r="H15" s="110"/>
      <c r="I15" s="111">
        <v>12</v>
      </c>
      <c r="J15" s="131" t="s">
        <v>183</v>
      </c>
      <c r="K15" s="107">
        <f t="shared" si="1"/>
        <v>33</v>
      </c>
      <c r="L15" s="107">
        <v>1982</v>
      </c>
      <c r="M15" s="124">
        <v>0.6631944444444444</v>
      </c>
      <c r="N15" s="125">
        <v>2015</v>
      </c>
      <c r="O15" s="107">
        <f t="shared" si="2"/>
        <v>33</v>
      </c>
      <c r="P15" s="132">
        <v>1</v>
      </c>
      <c r="Q15" s="113">
        <v>12</v>
      </c>
      <c r="R15" s="106" t="s">
        <v>368</v>
      </c>
      <c r="S15" s="107">
        <f t="shared" si="3"/>
        <v>53</v>
      </c>
      <c r="T15" s="107">
        <v>1962</v>
      </c>
      <c r="U15" s="108">
        <v>0.6840277777777778</v>
      </c>
      <c r="V15" s="109">
        <v>2004</v>
      </c>
      <c r="W15" s="107">
        <f t="shared" si="4"/>
        <v>42</v>
      </c>
      <c r="X15" s="114" t="s">
        <v>357</v>
      </c>
      <c r="Y15" s="111">
        <v>12</v>
      </c>
      <c r="Z15" s="106" t="s">
        <v>368</v>
      </c>
      <c r="AA15" s="107">
        <f t="shared" si="7"/>
        <v>53</v>
      </c>
      <c r="AB15" s="107">
        <v>1962</v>
      </c>
      <c r="AC15" s="115">
        <v>0.7340277777777778</v>
      </c>
      <c r="AD15" s="109">
        <v>2012</v>
      </c>
      <c r="AE15" s="107">
        <f t="shared" si="5"/>
        <v>50</v>
      </c>
      <c r="AF15" s="116"/>
    </row>
    <row r="16" spans="1:32" ht="14.25">
      <c r="A16" s="105">
        <v>13</v>
      </c>
      <c r="B16" s="106" t="s">
        <v>385</v>
      </c>
      <c r="C16" s="107">
        <f t="shared" si="6"/>
        <v>36</v>
      </c>
      <c r="D16" s="107">
        <v>1979</v>
      </c>
      <c r="E16" s="108">
        <v>0.6395833333333333</v>
      </c>
      <c r="F16" s="109">
        <v>1997</v>
      </c>
      <c r="G16" s="107">
        <f t="shared" si="0"/>
        <v>18</v>
      </c>
      <c r="H16" s="114" t="s">
        <v>357</v>
      </c>
      <c r="I16" s="111">
        <v>13</v>
      </c>
      <c r="J16" s="131" t="s">
        <v>386</v>
      </c>
      <c r="K16" s="107">
        <f t="shared" si="1"/>
        <v>31</v>
      </c>
      <c r="L16" s="107">
        <v>1984</v>
      </c>
      <c r="M16" s="108">
        <v>0.6645833333333333</v>
      </c>
      <c r="N16" s="109">
        <v>2014</v>
      </c>
      <c r="O16" s="107">
        <f t="shared" si="2"/>
        <v>30</v>
      </c>
      <c r="P16" s="132"/>
      <c r="Q16" s="113">
        <v>13</v>
      </c>
      <c r="R16" s="106" t="s">
        <v>387</v>
      </c>
      <c r="S16" s="107">
        <f t="shared" si="3"/>
        <v>60</v>
      </c>
      <c r="T16" s="107">
        <v>1955</v>
      </c>
      <c r="U16" s="108">
        <v>0.6916666666666668</v>
      </c>
      <c r="V16" s="109">
        <v>2000</v>
      </c>
      <c r="W16" s="107">
        <f t="shared" si="4"/>
        <v>45</v>
      </c>
      <c r="X16" s="114" t="s">
        <v>357</v>
      </c>
      <c r="Y16" s="111">
        <v>13</v>
      </c>
      <c r="Z16" s="106" t="s">
        <v>388</v>
      </c>
      <c r="AA16" s="107">
        <f t="shared" si="7"/>
        <v>58</v>
      </c>
      <c r="AB16" s="107">
        <v>1957</v>
      </c>
      <c r="AC16" s="115">
        <v>0.7374999999999999</v>
      </c>
      <c r="AD16" s="109">
        <v>2008</v>
      </c>
      <c r="AE16" s="107">
        <f t="shared" si="5"/>
        <v>51</v>
      </c>
      <c r="AF16" s="117"/>
    </row>
    <row r="17" spans="1:32" ht="14.25">
      <c r="A17" s="105">
        <v>14</v>
      </c>
      <c r="B17" s="106" t="s">
        <v>389</v>
      </c>
      <c r="C17" s="107">
        <f t="shared" si="6"/>
        <v>35</v>
      </c>
      <c r="D17" s="107">
        <v>1980</v>
      </c>
      <c r="E17" s="108">
        <v>0.6395833333333333</v>
      </c>
      <c r="F17" s="109">
        <v>1998</v>
      </c>
      <c r="G17" s="107">
        <f t="shared" si="0"/>
        <v>18</v>
      </c>
      <c r="H17" s="114" t="s">
        <v>357</v>
      </c>
      <c r="I17" s="111">
        <v>14</v>
      </c>
      <c r="J17" s="131" t="s">
        <v>50</v>
      </c>
      <c r="K17" s="107">
        <f t="shared" si="1"/>
        <v>32</v>
      </c>
      <c r="L17" s="107">
        <v>1983</v>
      </c>
      <c r="M17" s="108">
        <v>0.6659722222222222</v>
      </c>
      <c r="N17" s="109">
        <v>2014</v>
      </c>
      <c r="O17" s="107">
        <f t="shared" si="2"/>
        <v>31</v>
      </c>
      <c r="P17" s="132"/>
      <c r="Q17" s="113">
        <v>14</v>
      </c>
      <c r="R17" s="106" t="s">
        <v>382</v>
      </c>
      <c r="S17" s="107">
        <f t="shared" si="3"/>
        <v>46</v>
      </c>
      <c r="T17" s="107">
        <v>1969</v>
      </c>
      <c r="U17" s="108">
        <v>0.6930555555555555</v>
      </c>
      <c r="V17" s="109">
        <v>2009</v>
      </c>
      <c r="W17" s="107">
        <f t="shared" si="4"/>
        <v>40</v>
      </c>
      <c r="X17" s="110"/>
      <c r="Y17" s="111">
        <v>14</v>
      </c>
      <c r="Z17" s="106" t="s">
        <v>390</v>
      </c>
      <c r="AA17" s="107">
        <f t="shared" si="7"/>
        <v>51</v>
      </c>
      <c r="AB17" s="107">
        <v>1964</v>
      </c>
      <c r="AC17" s="115">
        <v>0.7416666666666667</v>
      </c>
      <c r="AD17" s="109">
        <v>2014</v>
      </c>
      <c r="AE17" s="107">
        <f t="shared" si="5"/>
        <v>50</v>
      </c>
      <c r="AF17" s="117"/>
    </row>
    <row r="18" spans="1:32" ht="14.25">
      <c r="A18" s="105">
        <v>15</v>
      </c>
      <c r="B18" s="131" t="s">
        <v>391</v>
      </c>
      <c r="C18" s="107">
        <f t="shared" si="6"/>
        <v>21</v>
      </c>
      <c r="D18" s="107">
        <v>1994</v>
      </c>
      <c r="E18" s="108">
        <v>0.642361111111111</v>
      </c>
      <c r="F18" s="109">
        <v>2012</v>
      </c>
      <c r="G18" s="107">
        <f t="shared" si="0"/>
        <v>18</v>
      </c>
      <c r="H18" s="110"/>
      <c r="I18" s="111">
        <v>15</v>
      </c>
      <c r="J18" s="106" t="s">
        <v>392</v>
      </c>
      <c r="K18" s="107">
        <f t="shared" si="1"/>
        <v>41</v>
      </c>
      <c r="L18" s="107">
        <v>1974</v>
      </c>
      <c r="M18" s="108">
        <v>0.6680555555555556</v>
      </c>
      <c r="N18" s="109">
        <v>2010</v>
      </c>
      <c r="O18" s="107">
        <f t="shared" si="2"/>
        <v>36</v>
      </c>
      <c r="P18" s="132"/>
      <c r="Q18" s="113">
        <v>15</v>
      </c>
      <c r="R18" s="106" t="s">
        <v>390</v>
      </c>
      <c r="S18" s="107">
        <f t="shared" si="3"/>
        <v>51</v>
      </c>
      <c r="T18" s="107">
        <v>1964</v>
      </c>
      <c r="U18" s="108">
        <v>0.6944444444444445</v>
      </c>
      <c r="V18" s="109">
        <v>2009</v>
      </c>
      <c r="W18" s="107">
        <f t="shared" si="4"/>
        <v>45</v>
      </c>
      <c r="X18" s="114" t="s">
        <v>357</v>
      </c>
      <c r="Y18" s="111">
        <v>15</v>
      </c>
      <c r="Z18" s="106" t="s">
        <v>393</v>
      </c>
      <c r="AA18" s="107">
        <f t="shared" si="7"/>
        <v>55</v>
      </c>
      <c r="AB18" s="107">
        <v>1960</v>
      </c>
      <c r="AC18" s="115">
        <v>0.748611111111111</v>
      </c>
      <c r="AD18" s="109">
        <v>2010</v>
      </c>
      <c r="AE18" s="107">
        <f t="shared" si="5"/>
        <v>50</v>
      </c>
      <c r="AF18" s="117"/>
    </row>
    <row r="19" spans="1:32" ht="14.25">
      <c r="A19" s="105">
        <v>16</v>
      </c>
      <c r="B19" s="106" t="s">
        <v>50</v>
      </c>
      <c r="C19" s="107">
        <f t="shared" si="6"/>
        <v>33</v>
      </c>
      <c r="D19" s="107">
        <v>1982</v>
      </c>
      <c r="E19" s="108">
        <v>0.6430555555555556</v>
      </c>
      <c r="F19" s="109">
        <v>2007</v>
      </c>
      <c r="G19" s="107">
        <f t="shared" si="0"/>
        <v>25</v>
      </c>
      <c r="H19" s="114" t="s">
        <v>357</v>
      </c>
      <c r="I19" s="111">
        <v>16</v>
      </c>
      <c r="J19" s="106" t="s">
        <v>394</v>
      </c>
      <c r="K19" s="107">
        <f t="shared" si="1"/>
        <v>35</v>
      </c>
      <c r="L19" s="107">
        <v>1980</v>
      </c>
      <c r="M19" s="124">
        <v>0.6680555555555556</v>
      </c>
      <c r="N19" s="125">
        <v>2015</v>
      </c>
      <c r="O19" s="107">
        <f t="shared" si="2"/>
        <v>35</v>
      </c>
      <c r="P19" s="133">
        <v>4</v>
      </c>
      <c r="Q19" s="113">
        <v>16</v>
      </c>
      <c r="R19" s="106" t="s">
        <v>395</v>
      </c>
      <c r="S19" s="107">
        <f t="shared" si="3"/>
        <v>60</v>
      </c>
      <c r="T19" s="107">
        <v>1955</v>
      </c>
      <c r="U19" s="108">
        <v>0.6979166666666666</v>
      </c>
      <c r="V19" s="109">
        <v>1997</v>
      </c>
      <c r="W19" s="107">
        <f t="shared" si="4"/>
        <v>42</v>
      </c>
      <c r="X19" s="114" t="s">
        <v>357</v>
      </c>
      <c r="Y19" s="111">
        <v>16</v>
      </c>
      <c r="Z19" s="106" t="s">
        <v>387</v>
      </c>
      <c r="AA19" s="107">
        <f t="shared" si="7"/>
        <v>60</v>
      </c>
      <c r="AB19" s="107">
        <v>1955</v>
      </c>
      <c r="AC19" s="115">
        <v>0.7569444444444445</v>
      </c>
      <c r="AD19" s="109">
        <v>2006</v>
      </c>
      <c r="AE19" s="107">
        <f t="shared" si="5"/>
        <v>51</v>
      </c>
      <c r="AF19" s="118" t="s">
        <v>357</v>
      </c>
    </row>
    <row r="20" spans="1:32" ht="14.25">
      <c r="A20" s="105">
        <v>17</v>
      </c>
      <c r="B20" s="106" t="s">
        <v>156</v>
      </c>
      <c r="C20" s="107">
        <f t="shared" si="6"/>
        <v>28</v>
      </c>
      <c r="D20" s="107">
        <v>1987</v>
      </c>
      <c r="E20" s="108">
        <v>0.6479166666666667</v>
      </c>
      <c r="F20" s="109">
        <v>2011</v>
      </c>
      <c r="G20" s="107">
        <f t="shared" si="0"/>
        <v>24</v>
      </c>
      <c r="H20" s="110"/>
      <c r="I20" s="111">
        <v>17</v>
      </c>
      <c r="J20" s="106" t="s">
        <v>221</v>
      </c>
      <c r="K20" s="107">
        <f t="shared" si="1"/>
        <v>47</v>
      </c>
      <c r="L20" s="107">
        <v>1968</v>
      </c>
      <c r="M20" s="108">
        <v>0.6708333333333334</v>
      </c>
      <c r="N20" s="109">
        <v>2004</v>
      </c>
      <c r="O20" s="107">
        <f t="shared" si="2"/>
        <v>36</v>
      </c>
      <c r="P20" s="112" t="s">
        <v>357</v>
      </c>
      <c r="Q20" s="113">
        <v>17</v>
      </c>
      <c r="R20" s="129" t="s">
        <v>22</v>
      </c>
      <c r="S20" s="107">
        <f t="shared" si="3"/>
        <v>43</v>
      </c>
      <c r="T20" s="107">
        <v>1972</v>
      </c>
      <c r="U20" s="124">
        <v>0.6993055555555556</v>
      </c>
      <c r="V20" s="125">
        <v>2015</v>
      </c>
      <c r="W20" s="123">
        <f t="shared" si="4"/>
        <v>43</v>
      </c>
      <c r="X20" s="110">
        <v>1</v>
      </c>
      <c r="Y20" s="111">
        <v>17</v>
      </c>
      <c r="Z20" s="106" t="s">
        <v>360</v>
      </c>
      <c r="AA20" s="107">
        <f t="shared" si="7"/>
        <v>58</v>
      </c>
      <c r="AB20" s="107">
        <v>1957</v>
      </c>
      <c r="AC20" s="115">
        <v>0.7680555555555556</v>
      </c>
      <c r="AD20" s="109">
        <v>2009</v>
      </c>
      <c r="AE20" s="107">
        <f t="shared" si="5"/>
        <v>52</v>
      </c>
      <c r="AF20" s="117"/>
    </row>
    <row r="21" spans="1:32" ht="14.25">
      <c r="A21" s="105">
        <v>18</v>
      </c>
      <c r="B21" s="106" t="s">
        <v>396</v>
      </c>
      <c r="C21" s="107">
        <f t="shared" si="6"/>
        <v>25</v>
      </c>
      <c r="D21" s="107">
        <v>1990</v>
      </c>
      <c r="E21" s="108">
        <v>0.6486111111111111</v>
      </c>
      <c r="F21" s="109">
        <v>2010</v>
      </c>
      <c r="G21" s="107">
        <f t="shared" si="0"/>
        <v>20</v>
      </c>
      <c r="H21" s="110"/>
      <c r="I21" s="111">
        <v>18</v>
      </c>
      <c r="J21" s="106" t="s">
        <v>16</v>
      </c>
      <c r="K21" s="107">
        <f t="shared" si="1"/>
        <v>42</v>
      </c>
      <c r="L21" s="107">
        <v>1973</v>
      </c>
      <c r="M21" s="108">
        <v>0.6729166666666666</v>
      </c>
      <c r="N21" s="109">
        <v>2012</v>
      </c>
      <c r="O21" s="107">
        <f t="shared" si="2"/>
        <v>39</v>
      </c>
      <c r="P21" s="112" t="s">
        <v>357</v>
      </c>
      <c r="Q21" s="113">
        <v>18</v>
      </c>
      <c r="R21" s="106" t="s">
        <v>397</v>
      </c>
      <c r="S21" s="107">
        <f t="shared" si="3"/>
        <v>62</v>
      </c>
      <c r="T21" s="107">
        <v>1953</v>
      </c>
      <c r="U21" s="108">
        <v>0.7020833333333334</v>
      </c>
      <c r="V21" s="109">
        <v>1993</v>
      </c>
      <c r="W21" s="107">
        <f t="shared" si="4"/>
        <v>40</v>
      </c>
      <c r="X21" s="114" t="s">
        <v>357</v>
      </c>
      <c r="Y21" s="111">
        <v>18</v>
      </c>
      <c r="Z21" s="106" t="s">
        <v>90</v>
      </c>
      <c r="AA21" s="107">
        <f t="shared" si="7"/>
        <v>63</v>
      </c>
      <c r="AB21" s="107">
        <v>1952</v>
      </c>
      <c r="AC21" s="115">
        <v>0.7722222222222223</v>
      </c>
      <c r="AD21" s="109">
        <v>2002</v>
      </c>
      <c r="AE21" s="107">
        <f t="shared" si="5"/>
        <v>50</v>
      </c>
      <c r="AF21" s="118" t="s">
        <v>357</v>
      </c>
    </row>
    <row r="22" spans="1:32" ht="14.25">
      <c r="A22" s="105">
        <v>19</v>
      </c>
      <c r="B22" s="106" t="s">
        <v>398</v>
      </c>
      <c r="C22" s="107">
        <f t="shared" si="6"/>
        <v>39</v>
      </c>
      <c r="D22" s="107">
        <v>1976</v>
      </c>
      <c r="E22" s="108">
        <v>0.65</v>
      </c>
      <c r="F22" s="109">
        <v>1994</v>
      </c>
      <c r="G22" s="107">
        <f t="shared" si="0"/>
        <v>18</v>
      </c>
      <c r="H22" s="114" t="s">
        <v>357</v>
      </c>
      <c r="I22" s="111">
        <v>19</v>
      </c>
      <c r="J22" s="106" t="s">
        <v>399</v>
      </c>
      <c r="K22" s="107">
        <f t="shared" si="1"/>
        <v>55</v>
      </c>
      <c r="L22" s="107">
        <v>1960</v>
      </c>
      <c r="M22" s="108">
        <v>0.6756944444444444</v>
      </c>
      <c r="N22" s="109">
        <v>1993</v>
      </c>
      <c r="O22" s="107">
        <f t="shared" si="2"/>
        <v>33</v>
      </c>
      <c r="P22" s="112" t="s">
        <v>357</v>
      </c>
      <c r="Q22" s="113">
        <v>19</v>
      </c>
      <c r="R22" s="106" t="s">
        <v>400</v>
      </c>
      <c r="S22" s="107">
        <f t="shared" si="3"/>
        <v>60</v>
      </c>
      <c r="T22" s="107">
        <v>1955</v>
      </c>
      <c r="U22" s="108">
        <v>0.7041666666666666</v>
      </c>
      <c r="V22" s="109">
        <v>1995</v>
      </c>
      <c r="W22" s="107">
        <f t="shared" si="4"/>
        <v>40</v>
      </c>
      <c r="X22" s="114" t="s">
        <v>357</v>
      </c>
      <c r="Y22" s="111">
        <v>19</v>
      </c>
      <c r="Z22" s="129" t="s">
        <v>401</v>
      </c>
      <c r="AA22" s="107">
        <f t="shared" si="7"/>
        <v>51</v>
      </c>
      <c r="AB22" s="123">
        <v>1964</v>
      </c>
      <c r="AC22" s="130">
        <v>0.7729166666666667</v>
      </c>
      <c r="AD22" s="109">
        <v>2014</v>
      </c>
      <c r="AE22" s="123">
        <f t="shared" si="5"/>
        <v>50</v>
      </c>
      <c r="AF22" s="117"/>
    </row>
    <row r="23" spans="1:32" ht="14.25">
      <c r="A23" s="105">
        <v>20</v>
      </c>
      <c r="B23" s="106" t="s">
        <v>221</v>
      </c>
      <c r="C23" s="107">
        <f t="shared" si="6"/>
        <v>47</v>
      </c>
      <c r="D23" s="107">
        <v>1968</v>
      </c>
      <c r="E23" s="108">
        <v>0.6548611111111111</v>
      </c>
      <c r="F23" s="109">
        <v>1990</v>
      </c>
      <c r="G23" s="107">
        <f t="shared" si="0"/>
        <v>22</v>
      </c>
      <c r="H23" s="114" t="s">
        <v>357</v>
      </c>
      <c r="I23" s="111">
        <v>20</v>
      </c>
      <c r="J23" s="106" t="s">
        <v>390</v>
      </c>
      <c r="K23" s="107">
        <f t="shared" si="1"/>
        <v>51</v>
      </c>
      <c r="L23" s="107">
        <v>1964</v>
      </c>
      <c r="M23" s="108">
        <v>0.6798611111111111</v>
      </c>
      <c r="N23" s="109">
        <v>2003</v>
      </c>
      <c r="O23" s="107">
        <f t="shared" si="2"/>
        <v>39</v>
      </c>
      <c r="P23" s="112" t="s">
        <v>357</v>
      </c>
      <c r="Q23" s="113">
        <v>20</v>
      </c>
      <c r="R23" s="106" t="s">
        <v>369</v>
      </c>
      <c r="S23" s="107">
        <f t="shared" si="3"/>
        <v>68</v>
      </c>
      <c r="T23" s="107">
        <v>1947</v>
      </c>
      <c r="U23" s="108">
        <v>0.7048611111111112</v>
      </c>
      <c r="V23" s="109">
        <v>1996</v>
      </c>
      <c r="W23" s="107">
        <f t="shared" si="4"/>
        <v>49</v>
      </c>
      <c r="X23" s="114" t="s">
        <v>357</v>
      </c>
      <c r="Y23" s="111">
        <v>20</v>
      </c>
      <c r="Z23" s="106" t="s">
        <v>356</v>
      </c>
      <c r="AA23" s="107">
        <f t="shared" si="7"/>
        <v>56</v>
      </c>
      <c r="AB23" s="107">
        <v>1959</v>
      </c>
      <c r="AC23" s="115">
        <v>0.775</v>
      </c>
      <c r="AD23" s="109">
        <v>2009</v>
      </c>
      <c r="AE23" s="107">
        <f t="shared" si="5"/>
        <v>50</v>
      </c>
      <c r="AF23" s="117"/>
    </row>
    <row r="24" spans="1:32" ht="14.25">
      <c r="A24" s="105">
        <v>21</v>
      </c>
      <c r="B24" s="106" t="s">
        <v>402</v>
      </c>
      <c r="C24" s="107">
        <f t="shared" si="6"/>
        <v>32</v>
      </c>
      <c r="D24" s="107">
        <v>1983</v>
      </c>
      <c r="E24" s="108">
        <v>0.65625</v>
      </c>
      <c r="F24" s="109">
        <v>2003</v>
      </c>
      <c r="G24" s="107">
        <f t="shared" si="0"/>
        <v>20</v>
      </c>
      <c r="H24" s="114" t="s">
        <v>357</v>
      </c>
      <c r="I24" s="111">
        <v>21</v>
      </c>
      <c r="J24" s="106" t="s">
        <v>403</v>
      </c>
      <c r="K24" s="107">
        <f t="shared" si="1"/>
        <v>46</v>
      </c>
      <c r="L24" s="107">
        <v>1969</v>
      </c>
      <c r="M24" s="108">
        <v>0.6875</v>
      </c>
      <c r="N24" s="109">
        <v>2005</v>
      </c>
      <c r="O24" s="107">
        <f t="shared" si="2"/>
        <v>36</v>
      </c>
      <c r="P24" s="112" t="s">
        <v>357</v>
      </c>
      <c r="Q24" s="113">
        <v>21</v>
      </c>
      <c r="R24" s="106" t="s">
        <v>404</v>
      </c>
      <c r="S24" s="107">
        <f t="shared" si="3"/>
        <v>62</v>
      </c>
      <c r="T24" s="107">
        <v>1953</v>
      </c>
      <c r="U24" s="108">
        <v>0.7125</v>
      </c>
      <c r="V24" s="109">
        <v>1993</v>
      </c>
      <c r="W24" s="123">
        <f t="shared" si="4"/>
        <v>40</v>
      </c>
      <c r="X24" s="114" t="s">
        <v>357</v>
      </c>
      <c r="Y24" s="111">
        <v>21</v>
      </c>
      <c r="Z24" s="106" t="s">
        <v>405</v>
      </c>
      <c r="AA24" s="107">
        <f t="shared" si="7"/>
        <v>67</v>
      </c>
      <c r="AB24" s="107">
        <v>1948</v>
      </c>
      <c r="AC24" s="115">
        <v>0.7763888888888889</v>
      </c>
      <c r="AD24" s="109">
        <v>2004</v>
      </c>
      <c r="AE24" s="107">
        <f t="shared" si="5"/>
        <v>56</v>
      </c>
      <c r="AF24" s="118" t="s">
        <v>357</v>
      </c>
    </row>
    <row r="25" spans="1:32" ht="14.25">
      <c r="A25" s="105">
        <v>22</v>
      </c>
      <c r="B25" s="106" t="s">
        <v>406</v>
      </c>
      <c r="C25" s="107">
        <f t="shared" si="6"/>
        <v>36</v>
      </c>
      <c r="D25" s="107">
        <v>1979</v>
      </c>
      <c r="E25" s="108">
        <v>0.6604166666666667</v>
      </c>
      <c r="F25" s="109">
        <v>2002</v>
      </c>
      <c r="G25" s="107">
        <f t="shared" si="0"/>
        <v>23</v>
      </c>
      <c r="H25" s="114" t="s">
        <v>357</v>
      </c>
      <c r="I25" s="111">
        <v>22</v>
      </c>
      <c r="J25" s="106" t="s">
        <v>407</v>
      </c>
      <c r="K25" s="107">
        <f t="shared" si="1"/>
        <v>56</v>
      </c>
      <c r="L25" s="107">
        <v>1959</v>
      </c>
      <c r="M25" s="108">
        <v>0.6881944444444444</v>
      </c>
      <c r="N25" s="109">
        <v>1998</v>
      </c>
      <c r="O25" s="107">
        <f t="shared" si="2"/>
        <v>39</v>
      </c>
      <c r="P25" s="112" t="s">
        <v>357</v>
      </c>
      <c r="Q25" s="113">
        <v>22</v>
      </c>
      <c r="R25" s="106" t="s">
        <v>408</v>
      </c>
      <c r="S25" s="107">
        <f t="shared" si="3"/>
        <v>51</v>
      </c>
      <c r="T25" s="107">
        <v>1964</v>
      </c>
      <c r="U25" s="108">
        <v>0.7180555555555556</v>
      </c>
      <c r="V25" s="109">
        <v>2006</v>
      </c>
      <c r="W25" s="107">
        <f t="shared" si="4"/>
        <v>42</v>
      </c>
      <c r="X25" s="114" t="s">
        <v>357</v>
      </c>
      <c r="Y25" s="111">
        <v>22</v>
      </c>
      <c r="Z25" s="106" t="s">
        <v>226</v>
      </c>
      <c r="AA25" s="107">
        <f t="shared" si="7"/>
        <v>55</v>
      </c>
      <c r="AB25" s="107">
        <v>1960</v>
      </c>
      <c r="AC25" s="115">
        <v>0.7833333333333333</v>
      </c>
      <c r="AD25" s="109">
        <v>2011</v>
      </c>
      <c r="AE25" s="107">
        <f t="shared" si="5"/>
        <v>51</v>
      </c>
      <c r="AF25" s="116"/>
    </row>
    <row r="26" spans="1:32" ht="14.25">
      <c r="A26" s="105">
        <v>23</v>
      </c>
      <c r="B26" s="131" t="s">
        <v>376</v>
      </c>
      <c r="C26" s="107">
        <f t="shared" si="6"/>
        <v>34</v>
      </c>
      <c r="D26" s="107">
        <v>1981</v>
      </c>
      <c r="E26" s="108">
        <v>0.6631944444444444</v>
      </c>
      <c r="F26" s="109">
        <v>2010</v>
      </c>
      <c r="G26" s="107">
        <f t="shared" si="0"/>
        <v>29</v>
      </c>
      <c r="H26" s="114" t="s">
        <v>357</v>
      </c>
      <c r="I26" s="111">
        <v>23</v>
      </c>
      <c r="J26" s="106" t="s">
        <v>409</v>
      </c>
      <c r="K26" s="107">
        <f t="shared" si="1"/>
        <v>46</v>
      </c>
      <c r="L26" s="107">
        <v>1969</v>
      </c>
      <c r="M26" s="108">
        <v>0.69375</v>
      </c>
      <c r="N26" s="109">
        <v>2002</v>
      </c>
      <c r="O26" s="107">
        <f t="shared" si="2"/>
        <v>33</v>
      </c>
      <c r="P26" s="112" t="s">
        <v>357</v>
      </c>
      <c r="Q26" s="113">
        <v>23</v>
      </c>
      <c r="R26" s="106" t="s">
        <v>228</v>
      </c>
      <c r="S26" s="107">
        <f t="shared" si="3"/>
        <v>53</v>
      </c>
      <c r="T26" s="107">
        <v>1962</v>
      </c>
      <c r="U26" s="108">
        <v>0.7180555555555556</v>
      </c>
      <c r="V26" s="109">
        <v>2003</v>
      </c>
      <c r="W26" s="107">
        <f t="shared" si="4"/>
        <v>41</v>
      </c>
      <c r="X26" s="114" t="s">
        <v>357</v>
      </c>
      <c r="Y26" s="111">
        <v>23</v>
      </c>
      <c r="Z26" s="106" t="s">
        <v>410</v>
      </c>
      <c r="AA26" s="107">
        <f t="shared" si="7"/>
        <v>61</v>
      </c>
      <c r="AB26" s="107">
        <v>1954</v>
      </c>
      <c r="AC26" s="115">
        <v>0.7854166666666668</v>
      </c>
      <c r="AD26" s="109">
        <v>2009</v>
      </c>
      <c r="AE26" s="107">
        <f t="shared" si="5"/>
        <v>55</v>
      </c>
      <c r="AF26" s="118" t="s">
        <v>357</v>
      </c>
    </row>
    <row r="27" spans="1:32" ht="14.25">
      <c r="A27" s="105">
        <v>24</v>
      </c>
      <c r="B27" s="134" t="s">
        <v>19</v>
      </c>
      <c r="C27" s="107">
        <f t="shared" si="6"/>
        <v>20</v>
      </c>
      <c r="D27" s="107">
        <v>1995</v>
      </c>
      <c r="E27" s="108">
        <v>0.6631944444444444</v>
      </c>
      <c r="F27" s="109">
        <v>2014</v>
      </c>
      <c r="G27" s="107">
        <f t="shared" si="0"/>
        <v>19</v>
      </c>
      <c r="H27" s="110"/>
      <c r="I27" s="111">
        <v>24</v>
      </c>
      <c r="J27" s="106" t="s">
        <v>404</v>
      </c>
      <c r="K27" s="107">
        <f t="shared" si="1"/>
        <v>62</v>
      </c>
      <c r="L27" s="107">
        <v>1953</v>
      </c>
      <c r="M27" s="108">
        <v>0.6958333333333333</v>
      </c>
      <c r="N27" s="109">
        <v>1991</v>
      </c>
      <c r="O27" s="107">
        <f t="shared" si="2"/>
        <v>38</v>
      </c>
      <c r="P27" s="112" t="s">
        <v>357</v>
      </c>
      <c r="Q27" s="113">
        <v>24</v>
      </c>
      <c r="R27" s="106" t="s">
        <v>405</v>
      </c>
      <c r="S27" s="107">
        <f t="shared" si="3"/>
        <v>67</v>
      </c>
      <c r="T27" s="107">
        <v>1948</v>
      </c>
      <c r="U27" s="108">
        <v>0.71875</v>
      </c>
      <c r="V27" s="109">
        <v>1993</v>
      </c>
      <c r="W27" s="107">
        <f t="shared" si="4"/>
        <v>45</v>
      </c>
      <c r="X27" s="114" t="s">
        <v>357</v>
      </c>
      <c r="Y27" s="111">
        <v>24</v>
      </c>
      <c r="Z27" s="106" t="s">
        <v>411</v>
      </c>
      <c r="AA27" s="107">
        <f t="shared" si="7"/>
        <v>2015</v>
      </c>
      <c r="AB27" s="107"/>
      <c r="AC27" s="115">
        <v>0.7916666666666666</v>
      </c>
      <c r="AD27" s="109">
        <v>2001</v>
      </c>
      <c r="AE27" s="107" t="s">
        <v>277</v>
      </c>
      <c r="AF27" s="118" t="s">
        <v>357</v>
      </c>
    </row>
    <row r="28" spans="1:32" ht="14.25">
      <c r="A28" s="105">
        <v>25</v>
      </c>
      <c r="B28" s="131" t="s">
        <v>412</v>
      </c>
      <c r="C28" s="107">
        <f t="shared" si="6"/>
        <v>30</v>
      </c>
      <c r="D28" s="107">
        <v>1985</v>
      </c>
      <c r="E28" s="108">
        <v>0.6652777777777777</v>
      </c>
      <c r="F28" s="109">
        <v>2011</v>
      </c>
      <c r="G28" s="107">
        <f t="shared" si="0"/>
        <v>26</v>
      </c>
      <c r="H28" s="114" t="s">
        <v>357</v>
      </c>
      <c r="I28" s="111">
        <v>25</v>
      </c>
      <c r="J28" s="106" t="s">
        <v>23</v>
      </c>
      <c r="K28" s="107">
        <f t="shared" si="1"/>
        <v>44</v>
      </c>
      <c r="L28" s="107">
        <v>1971</v>
      </c>
      <c r="M28" s="108">
        <v>0.6972222222222223</v>
      </c>
      <c r="N28" s="109">
        <v>2010</v>
      </c>
      <c r="O28" s="107">
        <f t="shared" si="2"/>
        <v>39</v>
      </c>
      <c r="P28" s="112" t="s">
        <v>357</v>
      </c>
      <c r="Q28" s="113">
        <v>25</v>
      </c>
      <c r="R28" s="106" t="s">
        <v>221</v>
      </c>
      <c r="S28" s="107">
        <f t="shared" si="3"/>
        <v>47</v>
      </c>
      <c r="T28" s="107">
        <v>1968</v>
      </c>
      <c r="U28" s="108">
        <v>0.720138888888889</v>
      </c>
      <c r="V28" s="109">
        <v>2008</v>
      </c>
      <c r="W28" s="107">
        <f t="shared" si="4"/>
        <v>40</v>
      </c>
      <c r="X28" s="110"/>
      <c r="Y28" s="111">
        <v>25</v>
      </c>
      <c r="Z28" s="106" t="s">
        <v>92</v>
      </c>
      <c r="AA28" s="107">
        <f t="shared" si="7"/>
        <v>70</v>
      </c>
      <c r="AB28" s="107">
        <v>1945</v>
      </c>
      <c r="AC28" s="115">
        <v>0.7937500000000001</v>
      </c>
      <c r="AD28" s="109">
        <v>1999</v>
      </c>
      <c r="AE28" s="107">
        <f>SUM(AD28-AB28)</f>
        <v>54</v>
      </c>
      <c r="AF28" s="118" t="s">
        <v>357</v>
      </c>
    </row>
    <row r="29" spans="1:32" ht="14.25">
      <c r="A29" s="135"/>
      <c r="B29" s="136" t="s">
        <v>413</v>
      </c>
      <c r="C29" s="137"/>
      <c r="D29" s="138"/>
      <c r="E29" s="139">
        <f>SUM(E4:E28)/25</f>
        <v>0.6365277777777778</v>
      </c>
      <c r="F29" s="1142" t="s">
        <v>414</v>
      </c>
      <c r="G29" s="1142"/>
      <c r="H29" s="140">
        <f>SUM(E4:E13)/10</f>
        <v>0.6161805555555555</v>
      </c>
      <c r="I29" s="141"/>
      <c r="J29" s="136" t="s">
        <v>413</v>
      </c>
      <c r="K29" s="137"/>
      <c r="L29" s="138"/>
      <c r="M29" s="139">
        <f>SUM(M4:M28)/25</f>
        <v>0.6627777777777777</v>
      </c>
      <c r="N29" s="1142" t="s">
        <v>414</v>
      </c>
      <c r="O29" s="1142"/>
      <c r="P29" s="142">
        <f>SUM(M4:M13)/10</f>
        <v>0.6414583333333332</v>
      </c>
      <c r="Q29" s="143"/>
      <c r="R29" s="136" t="s">
        <v>413</v>
      </c>
      <c r="S29" s="137"/>
      <c r="T29" s="138"/>
      <c r="U29" s="139">
        <f>SUM(U4:U28)/25</f>
        <v>0.6841944444444445</v>
      </c>
      <c r="V29" s="1142" t="s">
        <v>414</v>
      </c>
      <c r="W29" s="1142"/>
      <c r="X29" s="140">
        <f>SUM(U4:U13)/10</f>
        <v>0.6567361111111112</v>
      </c>
      <c r="Y29" s="141"/>
      <c r="Z29" s="136" t="s">
        <v>413</v>
      </c>
      <c r="AA29" s="137"/>
      <c r="AB29" s="138"/>
      <c r="AC29" s="139">
        <f>SUM(AC4:AC28)/25</f>
        <v>0.7295000000000001</v>
      </c>
      <c r="AD29" s="1142" t="s">
        <v>414</v>
      </c>
      <c r="AE29" s="1142"/>
      <c r="AF29" s="144">
        <f>SUM(AC4:AC13)/10</f>
        <v>0.6782638888888889</v>
      </c>
    </row>
    <row r="30" spans="1:32" ht="14.25">
      <c r="A30" s="1143" t="s">
        <v>415</v>
      </c>
      <c r="B30" s="1144"/>
      <c r="C30" s="1144"/>
      <c r="D30" s="1144"/>
      <c r="E30" s="1144"/>
      <c r="F30" s="1144"/>
      <c r="G30" s="1144"/>
      <c r="H30" s="1145"/>
      <c r="I30" s="1146" t="s">
        <v>416</v>
      </c>
      <c r="J30" s="1147"/>
      <c r="K30" s="1147"/>
      <c r="L30" s="1147"/>
      <c r="M30" s="1147"/>
      <c r="N30" s="1147"/>
      <c r="O30" s="1147"/>
      <c r="P30" s="1148"/>
      <c r="Q30" s="1149" t="s">
        <v>417</v>
      </c>
      <c r="R30" s="1147"/>
      <c r="S30" s="1147"/>
      <c r="T30" s="1147"/>
      <c r="U30" s="1147"/>
      <c r="V30" s="1147"/>
      <c r="W30" s="1147"/>
      <c r="X30" s="1150"/>
      <c r="Y30" s="1149" t="s">
        <v>418</v>
      </c>
      <c r="Z30" s="1147"/>
      <c r="AA30" s="1147"/>
      <c r="AB30" s="1147"/>
      <c r="AC30" s="1147"/>
      <c r="AD30" s="1147"/>
      <c r="AE30" s="1147"/>
      <c r="AF30" s="1151"/>
    </row>
    <row r="31" spans="1:32" ht="14.25">
      <c r="A31" s="96" t="s">
        <v>352</v>
      </c>
      <c r="B31" s="97" t="s">
        <v>353</v>
      </c>
      <c r="C31" s="97" t="s">
        <v>4</v>
      </c>
      <c r="D31" s="98" t="s">
        <v>3</v>
      </c>
      <c r="E31" s="97" t="s">
        <v>6</v>
      </c>
      <c r="F31" s="99" t="s">
        <v>354</v>
      </c>
      <c r="G31" s="98" t="s">
        <v>114</v>
      </c>
      <c r="H31" s="100" t="s">
        <v>10</v>
      </c>
      <c r="I31" s="145" t="s">
        <v>352</v>
      </c>
      <c r="J31" s="146" t="s">
        <v>353</v>
      </c>
      <c r="K31" s="146" t="s">
        <v>4</v>
      </c>
      <c r="L31" s="147" t="s">
        <v>3</v>
      </c>
      <c r="M31" s="146" t="s">
        <v>6</v>
      </c>
      <c r="N31" s="99" t="s">
        <v>354</v>
      </c>
      <c r="O31" s="147" t="s">
        <v>114</v>
      </c>
      <c r="P31" s="148" t="s">
        <v>10</v>
      </c>
      <c r="Q31" s="149" t="s">
        <v>352</v>
      </c>
      <c r="R31" s="146" t="s">
        <v>353</v>
      </c>
      <c r="S31" s="146" t="s">
        <v>4</v>
      </c>
      <c r="T31" s="147" t="s">
        <v>3</v>
      </c>
      <c r="U31" s="146" t="s">
        <v>6</v>
      </c>
      <c r="V31" s="99" t="s">
        <v>354</v>
      </c>
      <c r="W31" s="147" t="s">
        <v>114</v>
      </c>
      <c r="X31" s="150" t="s">
        <v>10</v>
      </c>
      <c r="Y31" s="149" t="s">
        <v>352</v>
      </c>
      <c r="Z31" s="146" t="s">
        <v>353</v>
      </c>
      <c r="AA31" s="146" t="s">
        <v>4</v>
      </c>
      <c r="AB31" s="147" t="s">
        <v>3</v>
      </c>
      <c r="AC31" s="146" t="s">
        <v>6</v>
      </c>
      <c r="AD31" s="99" t="s">
        <v>354</v>
      </c>
      <c r="AE31" s="147" t="s">
        <v>114</v>
      </c>
      <c r="AF31" s="151" t="s">
        <v>10</v>
      </c>
    </row>
    <row r="32" spans="1:32" ht="14.25">
      <c r="A32" s="105">
        <v>1</v>
      </c>
      <c r="B32" s="129" t="s">
        <v>377</v>
      </c>
      <c r="C32" s="107">
        <f>SUM(2015-D32)</f>
        <v>62</v>
      </c>
      <c r="D32" s="120">
        <v>1953</v>
      </c>
      <c r="E32" s="108">
        <v>0.75</v>
      </c>
      <c r="F32" s="152">
        <v>2013</v>
      </c>
      <c r="G32" s="123">
        <f aca="true" t="shared" si="8" ref="G32:G56">SUM(F32-D32)</f>
        <v>60</v>
      </c>
      <c r="H32" s="110"/>
      <c r="I32" s="111">
        <v>1</v>
      </c>
      <c r="J32" s="153" t="s">
        <v>419</v>
      </c>
      <c r="K32" s="107">
        <f>SUM(2015-L32)</f>
        <v>38</v>
      </c>
      <c r="L32" s="154">
        <v>1977</v>
      </c>
      <c r="M32" s="155">
        <v>0.6993055555555556</v>
      </c>
      <c r="N32" s="109">
        <v>2008</v>
      </c>
      <c r="O32" s="107">
        <f aca="true" t="shared" si="9" ref="O32:O56">SUM(N32-L32)</f>
        <v>31</v>
      </c>
      <c r="P32" s="112" t="s">
        <v>357</v>
      </c>
      <c r="Q32" s="113">
        <v>1</v>
      </c>
      <c r="R32" s="153" t="s">
        <v>420</v>
      </c>
      <c r="S32" s="107">
        <f aca="true" t="shared" si="10" ref="S32:S56">SUM(2015-T32)</f>
        <v>51</v>
      </c>
      <c r="T32" s="154">
        <v>1964</v>
      </c>
      <c r="U32" s="155">
        <v>0.7062499999999999</v>
      </c>
      <c r="V32" s="109">
        <v>1999</v>
      </c>
      <c r="W32" s="123">
        <f aca="true" t="shared" si="11" ref="W32:W56">SUM(V32-T32)</f>
        <v>35</v>
      </c>
      <c r="X32" s="114" t="s">
        <v>357</v>
      </c>
      <c r="Y32" s="113">
        <v>1</v>
      </c>
      <c r="Z32" s="153" t="s">
        <v>62</v>
      </c>
      <c r="AA32" s="107">
        <f aca="true" t="shared" si="12" ref="AA32:AA49">SUM(2015-AB32)</f>
        <v>50</v>
      </c>
      <c r="AB32" s="154">
        <v>1965</v>
      </c>
      <c r="AC32" s="156">
        <v>0.8305555555555556</v>
      </c>
      <c r="AD32" s="125">
        <v>2015</v>
      </c>
      <c r="AE32" s="123">
        <f aca="true" t="shared" si="13" ref="AE32:AE49">SUM(AD32-AB32)</f>
        <v>50</v>
      </c>
      <c r="AF32" s="117">
        <v>5</v>
      </c>
    </row>
    <row r="33" spans="1:32" ht="14.25">
      <c r="A33" s="105">
        <v>2</v>
      </c>
      <c r="B33" s="106" t="s">
        <v>366</v>
      </c>
      <c r="C33" s="107" t="s">
        <v>277</v>
      </c>
      <c r="D33" s="107">
        <v>1951</v>
      </c>
      <c r="E33" s="108">
        <v>0.7722222222222223</v>
      </c>
      <c r="F33" s="109">
        <v>2011</v>
      </c>
      <c r="G33" s="107">
        <f t="shared" si="8"/>
        <v>60</v>
      </c>
      <c r="H33" s="114" t="s">
        <v>357</v>
      </c>
      <c r="I33" s="111">
        <v>2</v>
      </c>
      <c r="J33" s="153" t="s">
        <v>421</v>
      </c>
      <c r="K33" s="107">
        <f aca="true" t="shared" si="14" ref="K33:K56">SUM(2015-L33)</f>
        <v>31</v>
      </c>
      <c r="L33" s="154">
        <v>1984</v>
      </c>
      <c r="M33" s="155">
        <v>0.7458333333333332</v>
      </c>
      <c r="N33" s="109">
        <v>2000</v>
      </c>
      <c r="O33" s="107">
        <f t="shared" si="9"/>
        <v>16</v>
      </c>
      <c r="P33" s="132"/>
      <c r="Q33" s="113">
        <v>2</v>
      </c>
      <c r="R33" s="153" t="s">
        <v>46</v>
      </c>
      <c r="S33" s="107">
        <f t="shared" si="10"/>
        <v>38</v>
      </c>
      <c r="T33" s="154">
        <v>1977</v>
      </c>
      <c r="U33" s="156">
        <v>0.7541666666666668</v>
      </c>
      <c r="V33" s="125">
        <v>2015</v>
      </c>
      <c r="W33" s="123">
        <f t="shared" si="11"/>
        <v>38</v>
      </c>
      <c r="X33" s="126">
        <v>6</v>
      </c>
      <c r="Y33" s="113">
        <v>2</v>
      </c>
      <c r="Z33" s="153" t="s">
        <v>422</v>
      </c>
      <c r="AA33" s="107">
        <f t="shared" si="12"/>
        <v>51</v>
      </c>
      <c r="AB33" s="154">
        <v>1964</v>
      </c>
      <c r="AC33" s="155">
        <v>0.9229166666666666</v>
      </c>
      <c r="AD33" s="109">
        <v>2014</v>
      </c>
      <c r="AE33" s="107">
        <f t="shared" si="13"/>
        <v>50</v>
      </c>
      <c r="AF33" s="117"/>
    </row>
    <row r="34" spans="1:32" ht="14.25">
      <c r="A34" s="105">
        <v>3</v>
      </c>
      <c r="B34" s="157" t="s">
        <v>50</v>
      </c>
      <c r="C34" s="107">
        <f>SUM(2015-D34)</f>
        <v>60</v>
      </c>
      <c r="D34" s="107">
        <v>1955</v>
      </c>
      <c r="E34" s="124">
        <v>0.8006944444444444</v>
      </c>
      <c r="F34" s="125">
        <v>2015</v>
      </c>
      <c r="G34" s="123">
        <f t="shared" si="8"/>
        <v>60</v>
      </c>
      <c r="H34" s="128">
        <v>7</v>
      </c>
      <c r="I34" s="111">
        <v>3</v>
      </c>
      <c r="J34" s="153" t="s">
        <v>420</v>
      </c>
      <c r="K34" s="107">
        <f t="shared" si="14"/>
        <v>51</v>
      </c>
      <c r="L34" s="154">
        <v>1964</v>
      </c>
      <c r="M34" s="155">
        <v>0.7465277777777778</v>
      </c>
      <c r="N34" s="109">
        <v>1998</v>
      </c>
      <c r="O34" s="107">
        <f t="shared" si="9"/>
        <v>34</v>
      </c>
      <c r="P34" s="112" t="s">
        <v>357</v>
      </c>
      <c r="Q34" s="113">
        <v>3</v>
      </c>
      <c r="R34" s="153" t="s">
        <v>419</v>
      </c>
      <c r="S34" s="107">
        <f t="shared" si="10"/>
        <v>38</v>
      </c>
      <c r="T34" s="154">
        <v>1977</v>
      </c>
      <c r="U34" s="155">
        <v>0.7763888888888889</v>
      </c>
      <c r="V34" s="109">
        <v>2012</v>
      </c>
      <c r="W34" s="123">
        <f t="shared" si="11"/>
        <v>35</v>
      </c>
      <c r="X34" s="110"/>
      <c r="Y34" s="113">
        <v>3</v>
      </c>
      <c r="Z34" s="153" t="s">
        <v>423</v>
      </c>
      <c r="AA34" s="107">
        <f t="shared" si="12"/>
        <v>55</v>
      </c>
      <c r="AB34" s="154">
        <v>1960</v>
      </c>
      <c r="AC34" s="155">
        <v>0.9576388888888889</v>
      </c>
      <c r="AD34" s="109">
        <v>2010</v>
      </c>
      <c r="AE34" s="123">
        <f t="shared" si="13"/>
        <v>50</v>
      </c>
      <c r="AF34" s="117"/>
    </row>
    <row r="35" spans="1:32" ht="14.25">
      <c r="A35" s="105">
        <v>4</v>
      </c>
      <c r="B35" s="106" t="s">
        <v>383</v>
      </c>
      <c r="C35" s="107">
        <f>SUM(2015-D35)</f>
        <v>66</v>
      </c>
      <c r="D35" s="107">
        <v>1949</v>
      </c>
      <c r="E35" s="108">
        <v>0.8118055555555556</v>
      </c>
      <c r="F35" s="109">
        <v>2009</v>
      </c>
      <c r="G35" s="107">
        <f t="shared" si="8"/>
        <v>60</v>
      </c>
      <c r="H35" s="110"/>
      <c r="I35" s="111">
        <v>4</v>
      </c>
      <c r="J35" s="153" t="s">
        <v>42</v>
      </c>
      <c r="K35" s="107">
        <f t="shared" si="14"/>
        <v>32</v>
      </c>
      <c r="L35" s="154">
        <v>1983</v>
      </c>
      <c r="M35" s="156">
        <v>0.7493055555555556</v>
      </c>
      <c r="N35" s="125">
        <v>2015</v>
      </c>
      <c r="O35" s="107">
        <f t="shared" si="9"/>
        <v>32</v>
      </c>
      <c r="P35" s="132">
        <v>2</v>
      </c>
      <c r="Q35" s="113">
        <v>4</v>
      </c>
      <c r="R35" s="153" t="s">
        <v>423</v>
      </c>
      <c r="S35" s="107">
        <f t="shared" si="10"/>
        <v>55</v>
      </c>
      <c r="T35" s="154">
        <v>1960</v>
      </c>
      <c r="U35" s="155">
        <v>0.7923611111111111</v>
      </c>
      <c r="V35" s="109">
        <v>1999</v>
      </c>
      <c r="W35" s="123">
        <f t="shared" si="11"/>
        <v>39</v>
      </c>
      <c r="X35" s="114" t="s">
        <v>357</v>
      </c>
      <c r="Y35" s="113">
        <v>4</v>
      </c>
      <c r="Z35" s="153" t="s">
        <v>424</v>
      </c>
      <c r="AA35" s="107">
        <f t="shared" si="12"/>
        <v>61</v>
      </c>
      <c r="AB35" s="154">
        <v>1954</v>
      </c>
      <c r="AC35" s="155" t="s">
        <v>301</v>
      </c>
      <c r="AD35" s="109">
        <v>2009</v>
      </c>
      <c r="AE35" s="123">
        <f t="shared" si="13"/>
        <v>55</v>
      </c>
      <c r="AF35" s="117"/>
    </row>
    <row r="36" spans="1:32" ht="14.25">
      <c r="A36" s="105">
        <v>5</v>
      </c>
      <c r="B36" s="106" t="s">
        <v>425</v>
      </c>
      <c r="C36" s="107" t="s">
        <v>277</v>
      </c>
      <c r="D36" s="107">
        <v>1932</v>
      </c>
      <c r="E36" s="108">
        <v>0.8131944444444444</v>
      </c>
      <c r="F36" s="109">
        <v>1994</v>
      </c>
      <c r="G36" s="107">
        <f t="shared" si="8"/>
        <v>62</v>
      </c>
      <c r="H36" s="114" t="s">
        <v>357</v>
      </c>
      <c r="I36" s="111">
        <v>5</v>
      </c>
      <c r="J36" s="153" t="s">
        <v>426</v>
      </c>
      <c r="K36" s="107">
        <f t="shared" si="14"/>
        <v>23</v>
      </c>
      <c r="L36" s="154">
        <v>1992</v>
      </c>
      <c r="M36" s="155">
        <v>0.7743055555555555</v>
      </c>
      <c r="N36" s="109">
        <v>2014</v>
      </c>
      <c r="O36" s="107">
        <f t="shared" si="9"/>
        <v>22</v>
      </c>
      <c r="P36" s="132"/>
      <c r="Q36" s="113">
        <v>5</v>
      </c>
      <c r="R36" s="153" t="s">
        <v>427</v>
      </c>
      <c r="S36" s="107">
        <f t="shared" si="10"/>
        <v>40</v>
      </c>
      <c r="T36" s="154">
        <v>1975</v>
      </c>
      <c r="U36" s="155">
        <v>0.80625</v>
      </c>
      <c r="V36" s="109">
        <v>2010</v>
      </c>
      <c r="W36" s="123">
        <f t="shared" si="11"/>
        <v>35</v>
      </c>
      <c r="X36" s="110"/>
      <c r="Y36" s="113">
        <v>5</v>
      </c>
      <c r="Z36" s="153" t="s">
        <v>428</v>
      </c>
      <c r="AA36" s="107">
        <f t="shared" si="12"/>
        <v>52</v>
      </c>
      <c r="AB36" s="154">
        <v>1963</v>
      </c>
      <c r="AC36" s="158" t="s">
        <v>429</v>
      </c>
      <c r="AD36" s="109">
        <v>2013</v>
      </c>
      <c r="AE36" s="123">
        <f t="shared" si="13"/>
        <v>50</v>
      </c>
      <c r="AF36" s="117"/>
    </row>
    <row r="37" spans="1:32" ht="14.25">
      <c r="A37" s="105">
        <v>6</v>
      </c>
      <c r="B37" s="106" t="s">
        <v>369</v>
      </c>
      <c r="C37" s="107">
        <f aca="true" t="shared" si="15" ref="C37:C45">SUM(2015-D37)</f>
        <v>68</v>
      </c>
      <c r="D37" s="107">
        <v>1947</v>
      </c>
      <c r="E37" s="108">
        <v>0.8145833333333333</v>
      </c>
      <c r="F37" s="109">
        <v>2008</v>
      </c>
      <c r="G37" s="107">
        <f t="shared" si="8"/>
        <v>61</v>
      </c>
      <c r="H37" s="110"/>
      <c r="I37" s="111">
        <v>6</v>
      </c>
      <c r="J37" s="153" t="s">
        <v>430</v>
      </c>
      <c r="K37" s="107">
        <f t="shared" si="14"/>
        <v>23</v>
      </c>
      <c r="L37" s="154">
        <v>1992</v>
      </c>
      <c r="M37" s="155">
        <v>0.7756944444444445</v>
      </c>
      <c r="N37" s="109">
        <v>2014</v>
      </c>
      <c r="O37" s="107">
        <f t="shared" si="9"/>
        <v>22</v>
      </c>
      <c r="P37" s="132"/>
      <c r="Q37" s="113">
        <v>6</v>
      </c>
      <c r="R37" s="153" t="s">
        <v>300</v>
      </c>
      <c r="S37" s="107">
        <f t="shared" si="10"/>
        <v>38</v>
      </c>
      <c r="T37" s="154">
        <v>1977</v>
      </c>
      <c r="U37" s="155">
        <v>0.8173611111111111</v>
      </c>
      <c r="V37" s="109">
        <v>2014</v>
      </c>
      <c r="W37" s="123">
        <f t="shared" si="11"/>
        <v>37</v>
      </c>
      <c r="X37" s="110"/>
      <c r="Y37" s="113">
        <v>6</v>
      </c>
      <c r="Z37" s="106" t="s">
        <v>329</v>
      </c>
      <c r="AA37" s="107">
        <f t="shared" si="12"/>
        <v>52</v>
      </c>
      <c r="AB37" s="107">
        <v>1963</v>
      </c>
      <c r="AC37" s="158" t="s">
        <v>431</v>
      </c>
      <c r="AD37" s="109">
        <v>2013</v>
      </c>
      <c r="AE37" s="123">
        <f t="shared" si="13"/>
        <v>50</v>
      </c>
      <c r="AF37" s="117"/>
    </row>
    <row r="38" spans="1:32" ht="14.25">
      <c r="A38" s="105">
        <v>7</v>
      </c>
      <c r="B38" s="106" t="s">
        <v>432</v>
      </c>
      <c r="C38" s="107">
        <f t="shared" si="15"/>
        <v>65</v>
      </c>
      <c r="D38" s="107">
        <v>1950</v>
      </c>
      <c r="E38" s="108">
        <v>0.8250000000000001</v>
      </c>
      <c r="F38" s="109">
        <v>2012</v>
      </c>
      <c r="G38" s="107">
        <f t="shared" si="8"/>
        <v>62</v>
      </c>
      <c r="H38" s="110"/>
      <c r="I38" s="111">
        <v>7</v>
      </c>
      <c r="J38" s="153" t="s">
        <v>433</v>
      </c>
      <c r="K38" s="107">
        <f t="shared" si="14"/>
        <v>33</v>
      </c>
      <c r="L38" s="154">
        <v>1982</v>
      </c>
      <c r="M38" s="155">
        <v>0.7840277777777778</v>
      </c>
      <c r="N38" s="109">
        <v>1997</v>
      </c>
      <c r="O38" s="107">
        <f t="shared" si="9"/>
        <v>15</v>
      </c>
      <c r="P38" s="132"/>
      <c r="Q38" s="113">
        <v>7</v>
      </c>
      <c r="R38" s="153" t="s">
        <v>434</v>
      </c>
      <c r="S38" s="107">
        <f t="shared" si="10"/>
        <v>51</v>
      </c>
      <c r="T38" s="154">
        <v>1964</v>
      </c>
      <c r="U38" s="155">
        <v>0.8201388888888889</v>
      </c>
      <c r="V38" s="109">
        <v>2010</v>
      </c>
      <c r="W38" s="123">
        <f t="shared" si="11"/>
        <v>46</v>
      </c>
      <c r="X38" s="114" t="s">
        <v>357</v>
      </c>
      <c r="Y38" s="113">
        <v>7</v>
      </c>
      <c r="Z38" s="153" t="s">
        <v>435</v>
      </c>
      <c r="AA38" s="107">
        <f t="shared" si="12"/>
        <v>66</v>
      </c>
      <c r="AB38" s="154">
        <v>1949</v>
      </c>
      <c r="AC38" s="155" t="s">
        <v>436</v>
      </c>
      <c r="AD38" s="109">
        <v>2003</v>
      </c>
      <c r="AE38" s="123">
        <f t="shared" si="13"/>
        <v>54</v>
      </c>
      <c r="AF38" s="117"/>
    </row>
    <row r="39" spans="1:32" ht="14.25">
      <c r="A39" s="105">
        <v>8</v>
      </c>
      <c r="B39" s="106" t="s">
        <v>437</v>
      </c>
      <c r="C39" s="107">
        <f t="shared" si="15"/>
        <v>81</v>
      </c>
      <c r="D39" s="107">
        <v>1934</v>
      </c>
      <c r="E39" s="108">
        <v>0.8256944444444444</v>
      </c>
      <c r="F39" s="109">
        <v>1994</v>
      </c>
      <c r="G39" s="107">
        <f t="shared" si="8"/>
        <v>60</v>
      </c>
      <c r="H39" s="110"/>
      <c r="I39" s="111">
        <v>8</v>
      </c>
      <c r="J39" s="153" t="s">
        <v>438</v>
      </c>
      <c r="K39" s="107">
        <f t="shared" si="14"/>
        <v>24</v>
      </c>
      <c r="L39" s="154">
        <v>1991</v>
      </c>
      <c r="M39" s="155">
        <v>0.7930555555555556</v>
      </c>
      <c r="N39" s="109">
        <v>2014</v>
      </c>
      <c r="O39" s="107">
        <f t="shared" si="9"/>
        <v>23</v>
      </c>
      <c r="P39" s="132"/>
      <c r="Q39" s="113">
        <v>8</v>
      </c>
      <c r="R39" s="153" t="s">
        <v>439</v>
      </c>
      <c r="S39" s="107">
        <f t="shared" si="10"/>
        <v>42</v>
      </c>
      <c r="T39" s="154">
        <v>1973</v>
      </c>
      <c r="U39" s="155">
        <v>0.8222222222222223</v>
      </c>
      <c r="V39" s="109">
        <v>2012</v>
      </c>
      <c r="W39" s="123">
        <f t="shared" si="11"/>
        <v>39</v>
      </c>
      <c r="X39" s="110"/>
      <c r="Y39" s="113">
        <v>8</v>
      </c>
      <c r="Z39" s="153" t="s">
        <v>85</v>
      </c>
      <c r="AA39" s="107">
        <f t="shared" si="12"/>
        <v>50</v>
      </c>
      <c r="AB39" s="154">
        <v>1965</v>
      </c>
      <c r="AC39" s="159" t="s">
        <v>327</v>
      </c>
      <c r="AD39" s="125">
        <v>2015</v>
      </c>
      <c r="AE39" s="123">
        <f t="shared" si="13"/>
        <v>50</v>
      </c>
      <c r="AF39" s="117">
        <v>5</v>
      </c>
    </row>
    <row r="40" spans="1:32" ht="14.25">
      <c r="A40" s="105">
        <v>9</v>
      </c>
      <c r="B40" s="106" t="s">
        <v>440</v>
      </c>
      <c r="C40" s="107">
        <f t="shared" si="15"/>
        <v>66</v>
      </c>
      <c r="D40" s="107">
        <v>1949</v>
      </c>
      <c r="E40" s="108">
        <v>0.8326388888888889</v>
      </c>
      <c r="F40" s="109">
        <v>2009</v>
      </c>
      <c r="G40" s="107">
        <f t="shared" si="8"/>
        <v>60</v>
      </c>
      <c r="H40" s="110"/>
      <c r="I40" s="111">
        <v>9</v>
      </c>
      <c r="J40" s="153" t="s">
        <v>441</v>
      </c>
      <c r="K40" s="107">
        <f t="shared" si="14"/>
        <v>31</v>
      </c>
      <c r="L40" s="154">
        <v>1984</v>
      </c>
      <c r="M40" s="155">
        <v>0.7965277777777778</v>
      </c>
      <c r="N40" s="109">
        <v>2003</v>
      </c>
      <c r="O40" s="107">
        <f t="shared" si="9"/>
        <v>19</v>
      </c>
      <c r="P40" s="132"/>
      <c r="Q40" s="113">
        <v>9</v>
      </c>
      <c r="R40" s="153" t="s">
        <v>442</v>
      </c>
      <c r="S40" s="107">
        <f t="shared" si="10"/>
        <v>40</v>
      </c>
      <c r="T40" s="154">
        <v>1975</v>
      </c>
      <c r="U40" s="156">
        <v>0.8229166666666666</v>
      </c>
      <c r="V40" s="125">
        <v>2015</v>
      </c>
      <c r="W40" s="123">
        <f t="shared" si="11"/>
        <v>40</v>
      </c>
      <c r="X40" s="110">
        <v>3</v>
      </c>
      <c r="Y40" s="113">
        <v>9</v>
      </c>
      <c r="Z40" s="106" t="s">
        <v>321</v>
      </c>
      <c r="AA40" s="107">
        <f t="shared" si="12"/>
        <v>55</v>
      </c>
      <c r="AB40" s="107">
        <v>1960</v>
      </c>
      <c r="AC40" s="159" t="s">
        <v>322</v>
      </c>
      <c r="AD40" s="125">
        <v>2015</v>
      </c>
      <c r="AE40" s="107">
        <f t="shared" si="13"/>
        <v>55</v>
      </c>
      <c r="AF40" s="117">
        <v>5</v>
      </c>
    </row>
    <row r="41" spans="1:32" ht="14.25">
      <c r="A41" s="105">
        <v>10</v>
      </c>
      <c r="B41" s="106" t="s">
        <v>443</v>
      </c>
      <c r="C41" s="107">
        <f t="shared" si="15"/>
        <v>75</v>
      </c>
      <c r="D41" s="107">
        <v>1940</v>
      </c>
      <c r="E41" s="108">
        <v>0.8493055555555555</v>
      </c>
      <c r="F41" s="109">
        <v>2007</v>
      </c>
      <c r="G41" s="107">
        <f t="shared" si="8"/>
        <v>67</v>
      </c>
      <c r="H41" s="110"/>
      <c r="I41" s="111">
        <v>10</v>
      </c>
      <c r="J41" s="153" t="s">
        <v>423</v>
      </c>
      <c r="K41" s="107">
        <f t="shared" si="14"/>
        <v>55</v>
      </c>
      <c r="L41" s="154">
        <v>1960</v>
      </c>
      <c r="M41" s="155">
        <v>0.8013888888888889</v>
      </c>
      <c r="N41" s="109">
        <v>1991</v>
      </c>
      <c r="O41" s="107">
        <f t="shared" si="9"/>
        <v>31</v>
      </c>
      <c r="P41" s="112" t="s">
        <v>357</v>
      </c>
      <c r="Q41" s="113">
        <v>10</v>
      </c>
      <c r="R41" s="153" t="s">
        <v>60</v>
      </c>
      <c r="S41" s="107">
        <f t="shared" si="10"/>
        <v>42</v>
      </c>
      <c r="T41" s="154">
        <v>1973</v>
      </c>
      <c r="U41" s="155">
        <v>0.8256944444444444</v>
      </c>
      <c r="V41" s="109">
        <v>2014</v>
      </c>
      <c r="W41" s="123">
        <f t="shared" si="11"/>
        <v>41</v>
      </c>
      <c r="X41" s="110"/>
      <c r="Y41" s="113">
        <v>10</v>
      </c>
      <c r="Z41" s="153" t="s">
        <v>333</v>
      </c>
      <c r="AA41" s="107">
        <f t="shared" si="12"/>
        <v>67</v>
      </c>
      <c r="AB41" s="154">
        <v>1948</v>
      </c>
      <c r="AC41" s="155" t="s">
        <v>444</v>
      </c>
      <c r="AD41" s="109">
        <v>2008</v>
      </c>
      <c r="AE41" s="123">
        <f t="shared" si="13"/>
        <v>60</v>
      </c>
      <c r="AF41" s="117"/>
    </row>
    <row r="42" spans="1:32" ht="14.25">
      <c r="A42" s="105">
        <v>11</v>
      </c>
      <c r="B42" s="106" t="s">
        <v>72</v>
      </c>
      <c r="C42" s="107">
        <f t="shared" si="15"/>
        <v>67</v>
      </c>
      <c r="D42" s="107">
        <v>1948</v>
      </c>
      <c r="E42" s="108">
        <v>0.8493055555555555</v>
      </c>
      <c r="F42" s="109">
        <v>2009</v>
      </c>
      <c r="G42" s="107">
        <f t="shared" si="8"/>
        <v>61</v>
      </c>
      <c r="H42" s="110"/>
      <c r="I42" s="111">
        <v>11</v>
      </c>
      <c r="J42" s="153" t="s">
        <v>445</v>
      </c>
      <c r="K42" s="107">
        <f t="shared" si="14"/>
        <v>32</v>
      </c>
      <c r="L42" s="154">
        <v>1983</v>
      </c>
      <c r="M42" s="155">
        <v>0.813888888888889</v>
      </c>
      <c r="N42" s="109">
        <v>1998</v>
      </c>
      <c r="O42" s="107">
        <f t="shared" si="9"/>
        <v>15</v>
      </c>
      <c r="P42" s="132"/>
      <c r="Q42" s="113">
        <v>11</v>
      </c>
      <c r="R42" s="153" t="s">
        <v>446</v>
      </c>
      <c r="S42" s="107">
        <f t="shared" si="10"/>
        <v>56</v>
      </c>
      <c r="T42" s="154">
        <v>1959</v>
      </c>
      <c r="U42" s="155">
        <v>0.8340277777777777</v>
      </c>
      <c r="V42" s="109">
        <v>1994</v>
      </c>
      <c r="W42" s="123">
        <f t="shared" si="11"/>
        <v>35</v>
      </c>
      <c r="X42" s="114" t="s">
        <v>357</v>
      </c>
      <c r="Y42" s="113">
        <v>11</v>
      </c>
      <c r="Z42" s="153" t="s">
        <v>447</v>
      </c>
      <c r="AA42" s="107">
        <f t="shared" si="12"/>
        <v>69</v>
      </c>
      <c r="AB42" s="154">
        <v>1946</v>
      </c>
      <c r="AC42" s="155" t="s">
        <v>448</v>
      </c>
      <c r="AD42" s="109">
        <v>1998</v>
      </c>
      <c r="AE42" s="123">
        <f t="shared" si="13"/>
        <v>52</v>
      </c>
      <c r="AF42" s="117"/>
    </row>
    <row r="43" spans="1:32" ht="14.25">
      <c r="A43" s="105">
        <v>12</v>
      </c>
      <c r="B43" s="106" t="s">
        <v>449</v>
      </c>
      <c r="C43" s="107">
        <f t="shared" si="15"/>
        <v>78</v>
      </c>
      <c r="D43" s="107">
        <v>1937</v>
      </c>
      <c r="E43" s="108">
        <v>0.8611111111111112</v>
      </c>
      <c r="F43" s="109">
        <v>1998</v>
      </c>
      <c r="G43" s="107">
        <f t="shared" si="8"/>
        <v>61</v>
      </c>
      <c r="H43" s="110"/>
      <c r="I43" s="111">
        <v>12</v>
      </c>
      <c r="J43" s="153" t="s">
        <v>450</v>
      </c>
      <c r="K43" s="107">
        <f t="shared" si="14"/>
        <v>29</v>
      </c>
      <c r="L43" s="154">
        <v>1986</v>
      </c>
      <c r="M43" s="155">
        <v>0.8222222222222223</v>
      </c>
      <c r="N43" s="109">
        <v>2008</v>
      </c>
      <c r="O43" s="107">
        <f t="shared" si="9"/>
        <v>22</v>
      </c>
      <c r="P43" s="132"/>
      <c r="Q43" s="113">
        <v>12</v>
      </c>
      <c r="R43" s="153" t="s">
        <v>62</v>
      </c>
      <c r="S43" s="107">
        <f t="shared" si="10"/>
        <v>50</v>
      </c>
      <c r="T43" s="154">
        <v>1965</v>
      </c>
      <c r="U43" s="155">
        <v>0.8388888888888889</v>
      </c>
      <c r="V43" s="152">
        <v>2011</v>
      </c>
      <c r="W43" s="123">
        <f t="shared" si="11"/>
        <v>46</v>
      </c>
      <c r="X43" s="114" t="s">
        <v>357</v>
      </c>
      <c r="Y43" s="113">
        <v>12</v>
      </c>
      <c r="Z43" s="153" t="s">
        <v>451</v>
      </c>
      <c r="AA43" s="107">
        <f t="shared" si="12"/>
        <v>73</v>
      </c>
      <c r="AB43" s="154">
        <v>1942</v>
      </c>
      <c r="AC43" s="155" t="s">
        <v>452</v>
      </c>
      <c r="AD43" s="109">
        <v>1992</v>
      </c>
      <c r="AE43" s="123">
        <f t="shared" si="13"/>
        <v>50</v>
      </c>
      <c r="AF43" s="117"/>
    </row>
    <row r="44" spans="1:32" ht="14.25">
      <c r="A44" s="105">
        <v>13</v>
      </c>
      <c r="B44" s="106" t="s">
        <v>92</v>
      </c>
      <c r="C44" s="107">
        <f t="shared" si="15"/>
        <v>70</v>
      </c>
      <c r="D44" s="107">
        <v>1945</v>
      </c>
      <c r="E44" s="108">
        <v>0.8666666666666667</v>
      </c>
      <c r="F44" s="109">
        <v>2007</v>
      </c>
      <c r="G44" s="107">
        <f t="shared" si="8"/>
        <v>62</v>
      </c>
      <c r="H44" s="110"/>
      <c r="I44" s="111">
        <v>13</v>
      </c>
      <c r="J44" s="153" t="s">
        <v>262</v>
      </c>
      <c r="K44" s="107">
        <f t="shared" si="14"/>
        <v>34</v>
      </c>
      <c r="L44" s="154">
        <v>1981</v>
      </c>
      <c r="M44" s="155">
        <v>0.8229166666666666</v>
      </c>
      <c r="N44" s="109">
        <v>2013</v>
      </c>
      <c r="O44" s="107">
        <f t="shared" si="9"/>
        <v>32</v>
      </c>
      <c r="P44" s="132"/>
      <c r="Q44" s="113">
        <v>13</v>
      </c>
      <c r="R44" s="153" t="s">
        <v>282</v>
      </c>
      <c r="S44" s="107">
        <f t="shared" si="10"/>
        <v>36</v>
      </c>
      <c r="T44" s="154">
        <v>1979</v>
      </c>
      <c r="U44" s="156">
        <v>0.8444444444444444</v>
      </c>
      <c r="V44" s="125">
        <v>2015</v>
      </c>
      <c r="W44" s="123">
        <f t="shared" si="11"/>
        <v>36</v>
      </c>
      <c r="X44" s="126">
        <v>5</v>
      </c>
      <c r="Y44" s="113">
        <v>13</v>
      </c>
      <c r="Z44" s="153" t="s">
        <v>453</v>
      </c>
      <c r="AA44" s="107">
        <f t="shared" si="12"/>
        <v>76</v>
      </c>
      <c r="AB44" s="154">
        <v>1939</v>
      </c>
      <c r="AC44" s="155" t="s">
        <v>297</v>
      </c>
      <c r="AD44" s="152">
        <v>2005</v>
      </c>
      <c r="AE44" s="123">
        <f t="shared" si="13"/>
        <v>66</v>
      </c>
      <c r="AF44" s="117"/>
    </row>
    <row r="45" spans="1:32" ht="14.25">
      <c r="A45" s="105">
        <v>14</v>
      </c>
      <c r="B45" s="106" t="s">
        <v>454</v>
      </c>
      <c r="C45" s="107">
        <f t="shared" si="15"/>
        <v>65</v>
      </c>
      <c r="D45" s="107">
        <v>1950</v>
      </c>
      <c r="E45" s="108">
        <v>0.86875</v>
      </c>
      <c r="F45" s="109">
        <v>2010</v>
      </c>
      <c r="G45" s="107">
        <f t="shared" si="8"/>
        <v>60</v>
      </c>
      <c r="H45" s="110"/>
      <c r="I45" s="111">
        <v>14</v>
      </c>
      <c r="J45" s="153" t="s">
        <v>455</v>
      </c>
      <c r="K45" s="107">
        <f t="shared" si="14"/>
        <v>37</v>
      </c>
      <c r="L45" s="154">
        <v>1978</v>
      </c>
      <c r="M45" s="155">
        <v>0.8277777777777778</v>
      </c>
      <c r="N45" s="109">
        <v>1993</v>
      </c>
      <c r="O45" s="107">
        <f t="shared" si="9"/>
        <v>15</v>
      </c>
      <c r="P45" s="112" t="s">
        <v>357</v>
      </c>
      <c r="Q45" s="113">
        <v>14</v>
      </c>
      <c r="R45" s="153" t="s">
        <v>456</v>
      </c>
      <c r="S45" s="107">
        <f t="shared" si="10"/>
        <v>46</v>
      </c>
      <c r="T45" s="154">
        <v>1969</v>
      </c>
      <c r="U45" s="155">
        <v>0.8597222222222222</v>
      </c>
      <c r="V45" s="109">
        <v>2013</v>
      </c>
      <c r="W45" s="123">
        <f t="shared" si="11"/>
        <v>44</v>
      </c>
      <c r="X45" s="110"/>
      <c r="Y45" s="113">
        <v>14</v>
      </c>
      <c r="Z45" s="153" t="s">
        <v>457</v>
      </c>
      <c r="AA45" s="107">
        <f t="shared" si="12"/>
        <v>59</v>
      </c>
      <c r="AB45" s="154">
        <v>1956</v>
      </c>
      <c r="AC45" s="155" t="s">
        <v>458</v>
      </c>
      <c r="AD45" s="109">
        <v>2011</v>
      </c>
      <c r="AE45" s="123">
        <f t="shared" si="13"/>
        <v>55</v>
      </c>
      <c r="AF45" s="117"/>
    </row>
    <row r="46" spans="1:32" ht="14.25">
      <c r="A46" s="105">
        <v>15</v>
      </c>
      <c r="B46" s="106" t="s">
        <v>459</v>
      </c>
      <c r="C46" s="107" t="s">
        <v>277</v>
      </c>
      <c r="D46" s="107">
        <v>1931</v>
      </c>
      <c r="E46" s="108">
        <v>0.8701388888888889</v>
      </c>
      <c r="F46" s="109">
        <v>1994</v>
      </c>
      <c r="G46" s="107">
        <f t="shared" si="8"/>
        <v>63</v>
      </c>
      <c r="H46" s="114" t="s">
        <v>357</v>
      </c>
      <c r="I46" s="111">
        <v>15</v>
      </c>
      <c r="J46" s="153" t="s">
        <v>427</v>
      </c>
      <c r="K46" s="107">
        <f t="shared" si="14"/>
        <v>40</v>
      </c>
      <c r="L46" s="154">
        <v>1975</v>
      </c>
      <c r="M46" s="155">
        <v>0.8291666666666666</v>
      </c>
      <c r="N46" s="109">
        <v>2009</v>
      </c>
      <c r="O46" s="107">
        <f t="shared" si="9"/>
        <v>34</v>
      </c>
      <c r="P46" s="112" t="s">
        <v>357</v>
      </c>
      <c r="Q46" s="113">
        <v>15</v>
      </c>
      <c r="R46" s="160" t="s">
        <v>64</v>
      </c>
      <c r="S46" s="107">
        <f t="shared" si="10"/>
        <v>39</v>
      </c>
      <c r="T46" s="154">
        <v>1976</v>
      </c>
      <c r="U46" s="156">
        <v>0.8604166666666666</v>
      </c>
      <c r="V46" s="125">
        <v>2015</v>
      </c>
      <c r="W46" s="123">
        <f t="shared" si="11"/>
        <v>39</v>
      </c>
      <c r="X46" s="128">
        <v>7</v>
      </c>
      <c r="Y46" s="113">
        <v>15</v>
      </c>
      <c r="Z46" s="153" t="s">
        <v>460</v>
      </c>
      <c r="AA46" s="107">
        <f t="shared" si="12"/>
        <v>77</v>
      </c>
      <c r="AB46" s="154">
        <v>1938</v>
      </c>
      <c r="AC46" s="155" t="s">
        <v>461</v>
      </c>
      <c r="AD46" s="152">
        <v>2008</v>
      </c>
      <c r="AE46" s="123">
        <f t="shared" si="13"/>
        <v>70</v>
      </c>
      <c r="AF46" s="117"/>
    </row>
    <row r="47" spans="1:32" ht="14.25">
      <c r="A47" s="105">
        <v>16</v>
      </c>
      <c r="B47" s="106" t="s">
        <v>241</v>
      </c>
      <c r="C47" s="107">
        <f aca="true" t="shared" si="16" ref="C47:C56">SUM(2015-D47)</f>
        <v>70</v>
      </c>
      <c r="D47" s="107">
        <v>1945</v>
      </c>
      <c r="E47" s="108">
        <v>0.8923611111111112</v>
      </c>
      <c r="F47" s="109">
        <v>2005</v>
      </c>
      <c r="G47" s="107">
        <f t="shared" si="8"/>
        <v>60</v>
      </c>
      <c r="H47" s="110"/>
      <c r="I47" s="111">
        <v>16</v>
      </c>
      <c r="J47" s="153" t="s">
        <v>462</v>
      </c>
      <c r="K47" s="107">
        <f t="shared" si="14"/>
        <v>29</v>
      </c>
      <c r="L47" s="154">
        <v>1986</v>
      </c>
      <c r="M47" s="155">
        <v>0.8333333333333334</v>
      </c>
      <c r="N47" s="109">
        <v>2004</v>
      </c>
      <c r="O47" s="107">
        <f t="shared" si="9"/>
        <v>18</v>
      </c>
      <c r="P47" s="132"/>
      <c r="Q47" s="113">
        <v>16</v>
      </c>
      <c r="R47" s="153" t="s">
        <v>68</v>
      </c>
      <c r="S47" s="107">
        <f t="shared" si="10"/>
        <v>42</v>
      </c>
      <c r="T47" s="154">
        <v>1973</v>
      </c>
      <c r="U47" s="155">
        <v>0.8729166666666667</v>
      </c>
      <c r="V47" s="109">
        <v>2012</v>
      </c>
      <c r="W47" s="123">
        <f t="shared" si="11"/>
        <v>39</v>
      </c>
      <c r="X47" s="110"/>
      <c r="Y47" s="113">
        <v>16</v>
      </c>
      <c r="Z47" s="153" t="s">
        <v>336</v>
      </c>
      <c r="AA47" s="107">
        <f t="shared" si="12"/>
        <v>56</v>
      </c>
      <c r="AB47" s="154">
        <v>1959</v>
      </c>
      <c r="AC47" s="158" t="s">
        <v>463</v>
      </c>
      <c r="AD47" s="109">
        <v>2013</v>
      </c>
      <c r="AE47" s="123">
        <f t="shared" si="13"/>
        <v>54</v>
      </c>
      <c r="AF47" s="117"/>
    </row>
    <row r="48" spans="1:32" ht="14.25">
      <c r="A48" s="105">
        <v>17</v>
      </c>
      <c r="B48" s="106" t="s">
        <v>405</v>
      </c>
      <c r="C48" s="107">
        <f t="shared" si="16"/>
        <v>67</v>
      </c>
      <c r="D48" s="107">
        <v>1948</v>
      </c>
      <c r="E48" s="108">
        <v>0.9125</v>
      </c>
      <c r="F48" s="109">
        <v>2008</v>
      </c>
      <c r="G48" s="107">
        <f t="shared" si="8"/>
        <v>60</v>
      </c>
      <c r="H48" s="161"/>
      <c r="I48" s="111">
        <v>17</v>
      </c>
      <c r="J48" s="153" t="s">
        <v>464</v>
      </c>
      <c r="K48" s="107">
        <f t="shared" si="14"/>
        <v>18</v>
      </c>
      <c r="L48" s="154">
        <v>1997</v>
      </c>
      <c r="M48" s="155">
        <v>0.8361111111111111</v>
      </c>
      <c r="N48" s="109">
        <v>2012</v>
      </c>
      <c r="O48" s="107">
        <f t="shared" si="9"/>
        <v>15</v>
      </c>
      <c r="P48" s="132"/>
      <c r="Q48" s="113">
        <v>17</v>
      </c>
      <c r="R48" s="153" t="s">
        <v>69</v>
      </c>
      <c r="S48" s="107">
        <f t="shared" si="10"/>
        <v>46</v>
      </c>
      <c r="T48" s="154">
        <v>1969</v>
      </c>
      <c r="U48" s="155">
        <v>0.873611111111111</v>
      </c>
      <c r="V48" s="109">
        <v>2013</v>
      </c>
      <c r="W48" s="123">
        <f t="shared" si="11"/>
        <v>44</v>
      </c>
      <c r="X48" s="126"/>
      <c r="Y48" s="113">
        <v>17</v>
      </c>
      <c r="Z48" s="153" t="s">
        <v>465</v>
      </c>
      <c r="AA48" s="107">
        <f t="shared" si="12"/>
        <v>66</v>
      </c>
      <c r="AB48" s="154">
        <v>1949</v>
      </c>
      <c r="AC48" s="155" t="s">
        <v>466</v>
      </c>
      <c r="AD48" s="152">
        <v>2003</v>
      </c>
      <c r="AE48" s="123">
        <f t="shared" si="13"/>
        <v>54</v>
      </c>
      <c r="AF48" s="117"/>
    </row>
    <row r="49" spans="1:32" ht="14.25">
      <c r="A49" s="105">
        <v>18</v>
      </c>
      <c r="B49" s="106" t="s">
        <v>467</v>
      </c>
      <c r="C49" s="107">
        <f t="shared" si="16"/>
        <v>74</v>
      </c>
      <c r="D49" s="107">
        <v>1941</v>
      </c>
      <c r="E49" s="108">
        <v>0.9145833333333333</v>
      </c>
      <c r="F49" s="109">
        <v>2002</v>
      </c>
      <c r="G49" s="107">
        <f t="shared" si="8"/>
        <v>61</v>
      </c>
      <c r="H49" s="110"/>
      <c r="I49" s="111">
        <v>18</v>
      </c>
      <c r="J49" s="153" t="s">
        <v>468</v>
      </c>
      <c r="K49" s="107">
        <f t="shared" si="14"/>
        <v>23</v>
      </c>
      <c r="L49" s="154">
        <v>1992</v>
      </c>
      <c r="M49" s="155">
        <v>0.8361111111111111</v>
      </c>
      <c r="N49" s="109">
        <v>2005</v>
      </c>
      <c r="O49" s="107">
        <f t="shared" si="9"/>
        <v>13</v>
      </c>
      <c r="P49" s="132"/>
      <c r="Q49" s="113">
        <v>18</v>
      </c>
      <c r="R49" s="153" t="s">
        <v>469</v>
      </c>
      <c r="S49" s="107">
        <f t="shared" si="10"/>
        <v>39</v>
      </c>
      <c r="T49" s="154">
        <v>1976</v>
      </c>
      <c r="U49" s="155">
        <v>0.8784722222222222</v>
      </c>
      <c r="V49" s="109">
        <v>2014</v>
      </c>
      <c r="W49" s="123">
        <f t="shared" si="11"/>
        <v>38</v>
      </c>
      <c r="X49" s="126"/>
      <c r="Y49" s="113">
        <v>18</v>
      </c>
      <c r="Z49" s="153" t="s">
        <v>470</v>
      </c>
      <c r="AA49" s="107">
        <f t="shared" si="12"/>
        <v>55</v>
      </c>
      <c r="AB49" s="154">
        <v>1960</v>
      </c>
      <c r="AC49" s="155" t="s">
        <v>471</v>
      </c>
      <c r="AD49" s="109">
        <v>2011</v>
      </c>
      <c r="AE49" s="123">
        <f t="shared" si="13"/>
        <v>51</v>
      </c>
      <c r="AF49" s="117"/>
    </row>
    <row r="50" spans="1:32" ht="14.25">
      <c r="A50" s="105">
        <v>19</v>
      </c>
      <c r="B50" s="106" t="s">
        <v>472</v>
      </c>
      <c r="C50" s="107">
        <f t="shared" si="16"/>
        <v>70</v>
      </c>
      <c r="D50" s="107">
        <v>1945</v>
      </c>
      <c r="E50" s="108">
        <v>0.9215277777777778</v>
      </c>
      <c r="F50" s="109">
        <v>2008</v>
      </c>
      <c r="G50" s="107">
        <f t="shared" si="8"/>
        <v>63</v>
      </c>
      <c r="H50" s="110"/>
      <c r="I50" s="111">
        <v>19</v>
      </c>
      <c r="J50" s="153" t="s">
        <v>473</v>
      </c>
      <c r="K50" s="107">
        <f t="shared" si="14"/>
        <v>40</v>
      </c>
      <c r="L50" s="154">
        <v>1975</v>
      </c>
      <c r="M50" s="155">
        <v>0.8375</v>
      </c>
      <c r="N50" s="109">
        <v>2000</v>
      </c>
      <c r="O50" s="107">
        <f t="shared" si="9"/>
        <v>25</v>
      </c>
      <c r="P50" s="112" t="s">
        <v>357</v>
      </c>
      <c r="Q50" s="113">
        <v>19</v>
      </c>
      <c r="R50" s="153" t="s">
        <v>67</v>
      </c>
      <c r="S50" s="107">
        <f t="shared" si="10"/>
        <v>44</v>
      </c>
      <c r="T50" s="154">
        <v>1971</v>
      </c>
      <c r="U50" s="156">
        <v>0.8833333333333333</v>
      </c>
      <c r="V50" s="125">
        <v>2015</v>
      </c>
      <c r="W50" s="123">
        <f t="shared" si="11"/>
        <v>44</v>
      </c>
      <c r="X50" s="128">
        <v>7</v>
      </c>
      <c r="Y50" s="113">
        <v>19</v>
      </c>
      <c r="Z50" s="153" t="s">
        <v>111</v>
      </c>
      <c r="AA50" s="107">
        <f>SUM(2015-AB50)</f>
        <v>61</v>
      </c>
      <c r="AB50" s="154">
        <v>1954</v>
      </c>
      <c r="AC50" s="155" t="s">
        <v>112</v>
      </c>
      <c r="AD50" s="109">
        <v>2015</v>
      </c>
      <c r="AE50" s="123">
        <f>SUM(AD50-AB50)</f>
        <v>61</v>
      </c>
      <c r="AF50" s="117"/>
    </row>
    <row r="51" spans="1:32" ht="14.25">
      <c r="A51" s="105">
        <v>20</v>
      </c>
      <c r="B51" s="106" t="s">
        <v>474</v>
      </c>
      <c r="C51" s="107">
        <f t="shared" si="16"/>
        <v>66</v>
      </c>
      <c r="D51" s="107">
        <v>1949</v>
      </c>
      <c r="E51" s="108">
        <v>0.9423611111111111</v>
      </c>
      <c r="F51" s="109">
        <v>2009</v>
      </c>
      <c r="G51" s="107">
        <f t="shared" si="8"/>
        <v>60</v>
      </c>
      <c r="H51" s="110"/>
      <c r="I51" s="111">
        <v>20</v>
      </c>
      <c r="J51" s="153" t="s">
        <v>475</v>
      </c>
      <c r="K51" s="107">
        <f t="shared" si="14"/>
        <v>38</v>
      </c>
      <c r="L51" s="154">
        <v>1977</v>
      </c>
      <c r="M51" s="155">
        <v>0.8388888888888889</v>
      </c>
      <c r="N51" s="109">
        <v>2008</v>
      </c>
      <c r="O51" s="107">
        <f t="shared" si="9"/>
        <v>31</v>
      </c>
      <c r="P51" s="112" t="s">
        <v>357</v>
      </c>
      <c r="Q51" s="113">
        <v>20</v>
      </c>
      <c r="R51" s="153" t="s">
        <v>476</v>
      </c>
      <c r="S51" s="107">
        <f t="shared" si="10"/>
        <v>39</v>
      </c>
      <c r="T51" s="154">
        <v>1976</v>
      </c>
      <c r="U51" s="155">
        <v>0.8868055555555556</v>
      </c>
      <c r="V51" s="109">
        <v>2012</v>
      </c>
      <c r="W51" s="123">
        <f t="shared" si="11"/>
        <v>36</v>
      </c>
      <c r="X51" s="126"/>
      <c r="Y51" s="162"/>
      <c r="Z51" s="163"/>
      <c r="AA51" s="164"/>
      <c r="AB51" s="164"/>
      <c r="AC51" s="165"/>
      <c r="AD51" s="166"/>
      <c r="AE51" s="164"/>
      <c r="AF51" s="167"/>
    </row>
    <row r="52" spans="1:32" ht="14.25">
      <c r="A52" s="105">
        <v>21</v>
      </c>
      <c r="B52" s="129" t="s">
        <v>477</v>
      </c>
      <c r="C52" s="107">
        <f t="shared" si="16"/>
        <v>64</v>
      </c>
      <c r="D52" s="120">
        <v>1951</v>
      </c>
      <c r="E52" s="108">
        <v>0.9666666666666667</v>
      </c>
      <c r="F52" s="109">
        <v>2012</v>
      </c>
      <c r="G52" s="123">
        <f t="shared" si="8"/>
        <v>61</v>
      </c>
      <c r="H52" s="110"/>
      <c r="I52" s="111">
        <v>21</v>
      </c>
      <c r="J52" s="106" t="s">
        <v>478</v>
      </c>
      <c r="K52" s="107">
        <f t="shared" si="14"/>
        <v>23</v>
      </c>
      <c r="L52" s="107">
        <v>1992</v>
      </c>
      <c r="M52" s="168">
        <v>0.845138888888889</v>
      </c>
      <c r="N52" s="109">
        <v>2005</v>
      </c>
      <c r="O52" s="107">
        <f t="shared" si="9"/>
        <v>13</v>
      </c>
      <c r="P52" s="132"/>
      <c r="Q52" s="113">
        <v>21</v>
      </c>
      <c r="R52" s="153" t="s">
        <v>479</v>
      </c>
      <c r="S52" s="107">
        <f t="shared" si="10"/>
        <v>40</v>
      </c>
      <c r="T52" s="154">
        <v>1975</v>
      </c>
      <c r="U52" s="155">
        <v>0.8895833333333334</v>
      </c>
      <c r="V52" s="152">
        <v>2011</v>
      </c>
      <c r="W52" s="123">
        <f t="shared" si="11"/>
        <v>36</v>
      </c>
      <c r="X52" s="126"/>
      <c r="Y52" s="113"/>
      <c r="Z52" s="1152" t="s">
        <v>480</v>
      </c>
      <c r="AA52" s="1152"/>
      <c r="AB52" s="1152"/>
      <c r="AC52" s="1152"/>
      <c r="AD52" s="1152"/>
      <c r="AE52" s="1152"/>
      <c r="AF52" s="1153"/>
    </row>
    <row r="53" spans="1:32" ht="14.25">
      <c r="A53" s="105">
        <v>22</v>
      </c>
      <c r="B53" s="106" t="s">
        <v>259</v>
      </c>
      <c r="C53" s="107">
        <f t="shared" si="16"/>
        <v>66</v>
      </c>
      <c r="D53" s="107">
        <v>1949</v>
      </c>
      <c r="E53" s="108">
        <v>0.9680555555555556</v>
      </c>
      <c r="F53" s="109">
        <v>2011</v>
      </c>
      <c r="G53" s="107">
        <f t="shared" si="8"/>
        <v>62</v>
      </c>
      <c r="H53" s="110"/>
      <c r="I53" s="111">
        <v>22</v>
      </c>
      <c r="J53" s="153" t="s">
        <v>300</v>
      </c>
      <c r="K53" s="107">
        <f t="shared" si="14"/>
        <v>38</v>
      </c>
      <c r="L53" s="154">
        <v>1977</v>
      </c>
      <c r="M53" s="155">
        <v>0.8576388888888888</v>
      </c>
      <c r="N53" s="109">
        <v>2010</v>
      </c>
      <c r="O53" s="107">
        <f t="shared" si="9"/>
        <v>33</v>
      </c>
      <c r="P53" s="112" t="s">
        <v>357</v>
      </c>
      <c r="Q53" s="113">
        <v>22</v>
      </c>
      <c r="R53" s="153" t="s">
        <v>283</v>
      </c>
      <c r="S53" s="107">
        <f t="shared" si="10"/>
        <v>36</v>
      </c>
      <c r="T53" s="154">
        <v>1979</v>
      </c>
      <c r="U53" s="156">
        <v>0.8923611111111112</v>
      </c>
      <c r="V53" s="125">
        <v>2015</v>
      </c>
      <c r="W53" s="123">
        <f t="shared" si="11"/>
        <v>36</v>
      </c>
      <c r="X53" s="126">
        <v>6</v>
      </c>
      <c r="Y53" s="169"/>
      <c r="Z53" s="1154" t="s">
        <v>481</v>
      </c>
      <c r="AA53" s="1154"/>
      <c r="AB53" s="1154"/>
      <c r="AC53" s="1154"/>
      <c r="AD53" s="1154"/>
      <c r="AE53" s="1154"/>
      <c r="AF53" s="1155"/>
    </row>
    <row r="54" spans="1:32" ht="14.25">
      <c r="A54" s="105">
        <v>23</v>
      </c>
      <c r="B54" s="157" t="s">
        <v>90</v>
      </c>
      <c r="C54" s="107">
        <f t="shared" si="16"/>
        <v>63</v>
      </c>
      <c r="D54" s="107">
        <v>1952</v>
      </c>
      <c r="E54" s="170" t="s">
        <v>482</v>
      </c>
      <c r="F54" s="125">
        <v>2015</v>
      </c>
      <c r="G54" s="123">
        <f t="shared" si="8"/>
        <v>63</v>
      </c>
      <c r="H54" s="110">
        <v>3</v>
      </c>
      <c r="I54" s="111">
        <v>23</v>
      </c>
      <c r="J54" s="153" t="s">
        <v>483</v>
      </c>
      <c r="K54" s="107">
        <f t="shared" si="14"/>
        <v>22</v>
      </c>
      <c r="L54" s="154">
        <v>1993</v>
      </c>
      <c r="M54" s="155">
        <v>0.8611111111111112</v>
      </c>
      <c r="N54" s="109">
        <v>2008</v>
      </c>
      <c r="O54" s="107">
        <f t="shared" si="9"/>
        <v>15</v>
      </c>
      <c r="P54" s="132"/>
      <c r="Q54" s="113">
        <v>23</v>
      </c>
      <c r="R54" s="153" t="s">
        <v>484</v>
      </c>
      <c r="S54" s="107">
        <f t="shared" si="10"/>
        <v>42</v>
      </c>
      <c r="T54" s="154">
        <v>1973</v>
      </c>
      <c r="U54" s="155">
        <v>0.8930555555555556</v>
      </c>
      <c r="V54" s="109">
        <v>2013</v>
      </c>
      <c r="W54" s="123">
        <f t="shared" si="11"/>
        <v>40</v>
      </c>
      <c r="X54" s="126"/>
      <c r="Y54" s="169" t="s">
        <v>485</v>
      </c>
      <c r="Z54" s="171" t="s">
        <v>486</v>
      </c>
      <c r="AA54" s="171"/>
      <c r="AB54" s="171"/>
      <c r="AC54" s="171"/>
      <c r="AD54" s="171"/>
      <c r="AE54" s="171"/>
      <c r="AF54" s="172"/>
    </row>
    <row r="55" spans="1:32" ht="14.25">
      <c r="A55" s="105">
        <v>24</v>
      </c>
      <c r="B55" s="106" t="s">
        <v>487</v>
      </c>
      <c r="C55" s="107">
        <f t="shared" si="16"/>
        <v>66</v>
      </c>
      <c r="D55" s="107">
        <v>1949</v>
      </c>
      <c r="E55" s="173" t="s">
        <v>431</v>
      </c>
      <c r="F55" s="109">
        <v>2009</v>
      </c>
      <c r="G55" s="107">
        <f t="shared" si="8"/>
        <v>60</v>
      </c>
      <c r="H55" s="110"/>
      <c r="I55" s="111">
        <v>24</v>
      </c>
      <c r="J55" s="153" t="s">
        <v>488</v>
      </c>
      <c r="K55" s="107">
        <f t="shared" si="14"/>
        <v>43</v>
      </c>
      <c r="L55" s="154">
        <v>1972</v>
      </c>
      <c r="M55" s="155">
        <v>0.8631944444444444</v>
      </c>
      <c r="N55" s="109">
        <v>2002</v>
      </c>
      <c r="O55" s="107">
        <f t="shared" si="9"/>
        <v>30</v>
      </c>
      <c r="P55" s="112" t="s">
        <v>357</v>
      </c>
      <c r="Q55" s="113">
        <v>24</v>
      </c>
      <c r="R55" s="153" t="s">
        <v>489</v>
      </c>
      <c r="S55" s="107">
        <f t="shared" si="10"/>
        <v>39</v>
      </c>
      <c r="T55" s="154">
        <v>1976</v>
      </c>
      <c r="U55" s="155">
        <v>0.9222222222222222</v>
      </c>
      <c r="V55" s="152">
        <v>2011</v>
      </c>
      <c r="W55" s="123">
        <f t="shared" si="11"/>
        <v>35</v>
      </c>
      <c r="X55" s="126"/>
      <c r="Y55" s="113"/>
      <c r="Z55" s="171" t="s">
        <v>490</v>
      </c>
      <c r="AA55" s="171"/>
      <c r="AB55" s="171"/>
      <c r="AC55" s="171"/>
      <c r="AD55" s="171"/>
      <c r="AE55" s="171"/>
      <c r="AF55" s="172"/>
    </row>
    <row r="56" spans="1:32" ht="14.25">
      <c r="A56" s="105">
        <v>25</v>
      </c>
      <c r="B56" s="106" t="s">
        <v>491</v>
      </c>
      <c r="C56" s="107">
        <f t="shared" si="16"/>
        <v>65</v>
      </c>
      <c r="D56" s="107">
        <v>1950</v>
      </c>
      <c r="E56" s="174" t="s">
        <v>492</v>
      </c>
      <c r="F56" s="109">
        <v>2012</v>
      </c>
      <c r="G56" s="123">
        <f t="shared" si="8"/>
        <v>62</v>
      </c>
      <c r="H56" s="110"/>
      <c r="I56" s="111">
        <v>25</v>
      </c>
      <c r="J56" s="153" t="s">
        <v>493</v>
      </c>
      <c r="K56" s="107">
        <f t="shared" si="14"/>
        <v>25</v>
      </c>
      <c r="L56" s="154">
        <v>1990</v>
      </c>
      <c r="M56" s="155">
        <v>0.8631944444444444</v>
      </c>
      <c r="N56" s="109">
        <v>2005</v>
      </c>
      <c r="O56" s="107">
        <f t="shared" si="9"/>
        <v>15</v>
      </c>
      <c r="P56" s="132"/>
      <c r="Q56" s="113">
        <v>25</v>
      </c>
      <c r="R56" s="153" t="s">
        <v>494</v>
      </c>
      <c r="S56" s="107">
        <f t="shared" si="10"/>
        <v>39</v>
      </c>
      <c r="T56" s="154">
        <v>1976</v>
      </c>
      <c r="U56" s="155">
        <v>0.9236111111111112</v>
      </c>
      <c r="V56" s="109">
        <v>2014</v>
      </c>
      <c r="W56" s="123">
        <f t="shared" si="11"/>
        <v>38</v>
      </c>
      <c r="X56" s="126"/>
      <c r="Y56" s="113"/>
      <c r="Z56" s="1136" t="s">
        <v>495</v>
      </c>
      <c r="AA56" s="1137"/>
      <c r="AB56" s="1137"/>
      <c r="AC56" s="1137"/>
      <c r="AD56" s="1137"/>
      <c r="AE56" s="1137"/>
      <c r="AF56" s="1138"/>
    </row>
    <row r="57" spans="1:32" ht="14.25">
      <c r="A57" s="135"/>
      <c r="B57" s="136" t="s">
        <v>413</v>
      </c>
      <c r="C57" s="137"/>
      <c r="D57" s="138"/>
      <c r="E57" s="139"/>
      <c r="F57" s="1142" t="s">
        <v>414</v>
      </c>
      <c r="G57" s="1142"/>
      <c r="H57" s="140">
        <f>SUM(E32:E41)/10</f>
        <v>0.809513888888889</v>
      </c>
      <c r="I57" s="141"/>
      <c r="J57" s="136" t="s">
        <v>413</v>
      </c>
      <c r="K57" s="137"/>
      <c r="L57" s="138"/>
      <c r="M57" s="175">
        <f>SUM(M32:M56)/25</f>
        <v>0.8101666666666668</v>
      </c>
      <c r="N57" s="1142" t="s">
        <v>414</v>
      </c>
      <c r="O57" s="1142"/>
      <c r="P57" s="142">
        <f>SUM(M32:M41)/10</f>
        <v>0.7665972222222223</v>
      </c>
      <c r="Q57" s="143"/>
      <c r="R57" s="136" t="s">
        <v>413</v>
      </c>
      <c r="S57" s="137"/>
      <c r="T57" s="138"/>
      <c r="U57" s="175">
        <f>SUM(U32:U56)/25</f>
        <v>0.8438888888888887</v>
      </c>
      <c r="V57" s="1142" t="s">
        <v>414</v>
      </c>
      <c r="W57" s="1142"/>
      <c r="X57" s="140">
        <f>SUM(U32:U41)/10</f>
        <v>0.7943749999999999</v>
      </c>
      <c r="Y57" s="176"/>
      <c r="Z57" s="1139"/>
      <c r="AA57" s="1140"/>
      <c r="AB57" s="1140"/>
      <c r="AC57" s="1140"/>
      <c r="AD57" s="1140"/>
      <c r="AE57" s="1140"/>
      <c r="AF57" s="1141"/>
    </row>
  </sheetData>
  <sheetProtection/>
  <mergeCells count="19">
    <mergeCell ref="F29:G29"/>
    <mergeCell ref="N29:O29"/>
    <mergeCell ref="V29:W29"/>
    <mergeCell ref="AD29:AE29"/>
    <mergeCell ref="A1:AF1"/>
    <mergeCell ref="A2:H2"/>
    <mergeCell ref="I2:P2"/>
    <mergeCell ref="Q2:X2"/>
    <mergeCell ref="Y2:AF2"/>
    <mergeCell ref="Z56:AF57"/>
    <mergeCell ref="F57:G57"/>
    <mergeCell ref="N57:O57"/>
    <mergeCell ref="V57:W57"/>
    <mergeCell ref="A30:H30"/>
    <mergeCell ref="I30:P30"/>
    <mergeCell ref="Q30:X30"/>
    <mergeCell ref="Y30:AF30"/>
    <mergeCell ref="Z52:AF52"/>
    <mergeCell ref="Z53:AF5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.7109375" style="264" customWidth="1"/>
    <col min="2" max="2" width="21.00390625" style="335" customWidth="1"/>
    <col min="3" max="3" width="5.421875" style="336" customWidth="1"/>
    <col min="4" max="4" width="4.00390625" style="336" customWidth="1"/>
    <col min="5" max="5" width="18.7109375" style="264" customWidth="1"/>
    <col min="6" max="6" width="7.28125" style="337" customWidth="1"/>
    <col min="7" max="7" width="3.7109375" style="338" customWidth="1"/>
    <col min="8" max="8" width="3.8515625" style="264" customWidth="1"/>
    <col min="9" max="9" width="4.7109375" style="264" customWidth="1"/>
    <col min="10" max="10" width="11.00390625" style="264" customWidth="1"/>
    <col min="11" max="11" width="6.140625" style="339" customWidth="1"/>
    <col min="12" max="16384" width="8.8515625" style="189" customWidth="1"/>
  </cols>
  <sheetData>
    <row r="1" spans="1:11" ht="14.25">
      <c r="A1" s="1112" t="s">
        <v>506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ht="14.25">
      <c r="A2" s="190" t="s">
        <v>1</v>
      </c>
      <c r="B2" s="271" t="s">
        <v>2</v>
      </c>
      <c r="C2" s="272" t="s">
        <v>3</v>
      </c>
      <c r="D2" s="272" t="s">
        <v>4</v>
      </c>
      <c r="E2" s="193" t="s">
        <v>5</v>
      </c>
      <c r="F2" s="194" t="s">
        <v>6</v>
      </c>
      <c r="G2" s="273" t="s">
        <v>7</v>
      </c>
      <c r="H2" s="193" t="s">
        <v>8</v>
      </c>
      <c r="I2" s="274" t="s">
        <v>9</v>
      </c>
      <c r="J2" s="275" t="s">
        <v>10</v>
      </c>
      <c r="K2" s="197" t="s">
        <v>11</v>
      </c>
    </row>
    <row r="3" spans="1:11" ht="14.25">
      <c r="A3" s="198">
        <v>1</v>
      </c>
      <c r="B3" s="276" t="s">
        <v>204</v>
      </c>
      <c r="C3" s="277">
        <v>1975</v>
      </c>
      <c r="D3" s="278">
        <v>40</v>
      </c>
      <c r="E3" s="202" t="s">
        <v>43</v>
      </c>
      <c r="F3" s="279">
        <v>0.6513888888888889</v>
      </c>
      <c r="G3" s="280" t="s">
        <v>18</v>
      </c>
      <c r="H3" s="281">
        <v>1</v>
      </c>
      <c r="I3" s="282">
        <v>10</v>
      </c>
      <c r="J3" s="283"/>
      <c r="K3" s="208">
        <f aca="true" t="shared" si="0" ref="K3:K52">SUM(F3)/4.53</f>
        <v>0.143794456708364</v>
      </c>
    </row>
    <row r="4" spans="1:11" ht="14.25">
      <c r="A4" s="209">
        <v>2</v>
      </c>
      <c r="B4" s="276" t="s">
        <v>19</v>
      </c>
      <c r="C4" s="277">
        <v>1995</v>
      </c>
      <c r="D4" s="278">
        <v>20</v>
      </c>
      <c r="E4" s="210" t="s">
        <v>20</v>
      </c>
      <c r="F4" s="230">
        <v>0.6701388888888888</v>
      </c>
      <c r="G4" s="280" t="s">
        <v>21</v>
      </c>
      <c r="H4" s="284">
        <v>1</v>
      </c>
      <c r="I4" s="282">
        <v>10</v>
      </c>
      <c r="J4" s="283"/>
      <c r="K4" s="213">
        <f t="shared" si="0"/>
        <v>0.1479335295560461</v>
      </c>
    </row>
    <row r="5" spans="1:11" ht="14.25">
      <c r="A5" s="209">
        <v>3</v>
      </c>
      <c r="B5" s="276" t="s">
        <v>12</v>
      </c>
      <c r="C5" s="277">
        <v>1980</v>
      </c>
      <c r="D5" s="278">
        <v>35</v>
      </c>
      <c r="E5" s="210" t="s">
        <v>13</v>
      </c>
      <c r="F5" s="230">
        <v>0.6881944444444444</v>
      </c>
      <c r="G5" s="280" t="s">
        <v>14</v>
      </c>
      <c r="H5" s="284">
        <v>1</v>
      </c>
      <c r="I5" s="282">
        <v>10</v>
      </c>
      <c r="J5" s="283"/>
      <c r="K5" s="213">
        <f t="shared" si="0"/>
        <v>0.15191930340936963</v>
      </c>
    </row>
    <row r="6" spans="1:11" ht="14.25">
      <c r="A6" s="209">
        <v>4</v>
      </c>
      <c r="B6" s="285" t="s">
        <v>22</v>
      </c>
      <c r="C6" s="278">
        <v>1972</v>
      </c>
      <c r="D6" s="278">
        <v>43</v>
      </c>
      <c r="E6" s="237" t="s">
        <v>17</v>
      </c>
      <c r="F6" s="203">
        <v>0.7076388888888889</v>
      </c>
      <c r="G6" s="280" t="s">
        <v>18</v>
      </c>
      <c r="H6" s="284">
        <v>2</v>
      </c>
      <c r="I6" s="286">
        <v>9</v>
      </c>
      <c r="J6" s="287"/>
      <c r="K6" s="213">
        <f t="shared" si="0"/>
        <v>0.15621167525141036</v>
      </c>
    </row>
    <row r="7" spans="1:11" ht="14.25">
      <c r="A7" s="209">
        <v>5</v>
      </c>
      <c r="B7" s="288" t="s">
        <v>28</v>
      </c>
      <c r="C7" s="289">
        <v>1980</v>
      </c>
      <c r="D7" s="278">
        <v>35</v>
      </c>
      <c r="E7" s="217" t="s">
        <v>29</v>
      </c>
      <c r="F7" s="290">
        <v>0.71875</v>
      </c>
      <c r="G7" s="291" t="s">
        <v>14</v>
      </c>
      <c r="H7" s="284">
        <v>2</v>
      </c>
      <c r="I7" s="286">
        <v>9</v>
      </c>
      <c r="J7" s="292" t="s">
        <v>65</v>
      </c>
      <c r="K7" s="213">
        <f t="shared" si="0"/>
        <v>0.15866445916114788</v>
      </c>
    </row>
    <row r="8" spans="1:11" ht="14.25">
      <c r="A8" s="198">
        <v>6</v>
      </c>
      <c r="B8" s="293" t="s">
        <v>209</v>
      </c>
      <c r="C8" s="294">
        <v>1973</v>
      </c>
      <c r="D8" s="278">
        <v>42</v>
      </c>
      <c r="E8" s="226" t="s">
        <v>210</v>
      </c>
      <c r="F8" s="203">
        <v>0.748611111111111</v>
      </c>
      <c r="G8" s="280" t="s">
        <v>18</v>
      </c>
      <c r="H8" s="281">
        <v>3</v>
      </c>
      <c r="I8" s="286">
        <v>8</v>
      </c>
      <c r="J8" s="287"/>
      <c r="K8" s="208">
        <f t="shared" si="0"/>
        <v>0.16525631591856754</v>
      </c>
    </row>
    <row r="9" spans="1:11" ht="14.25">
      <c r="A9" s="209">
        <v>7</v>
      </c>
      <c r="B9" s="293" t="s">
        <v>42</v>
      </c>
      <c r="C9" s="294">
        <v>1983</v>
      </c>
      <c r="D9" s="278">
        <v>32</v>
      </c>
      <c r="E9" s="226" t="s">
        <v>43</v>
      </c>
      <c r="F9" s="231">
        <v>0.7493055555555556</v>
      </c>
      <c r="G9" s="280" t="s">
        <v>44</v>
      </c>
      <c r="H9" s="284">
        <v>1</v>
      </c>
      <c r="I9" s="282">
        <v>10</v>
      </c>
      <c r="J9" s="295" t="s">
        <v>507</v>
      </c>
      <c r="K9" s="213">
        <f t="shared" si="0"/>
        <v>0.16540961491292616</v>
      </c>
    </row>
    <row r="10" spans="1:11" ht="14.25">
      <c r="A10" s="209">
        <v>8</v>
      </c>
      <c r="B10" s="276" t="s">
        <v>23</v>
      </c>
      <c r="C10" s="277">
        <v>1971</v>
      </c>
      <c r="D10" s="278">
        <v>44</v>
      </c>
      <c r="E10" s="202" t="s">
        <v>24</v>
      </c>
      <c r="F10" s="230">
        <v>0.7493055555555556</v>
      </c>
      <c r="G10" s="280" t="s">
        <v>18</v>
      </c>
      <c r="H10" s="284">
        <v>4</v>
      </c>
      <c r="I10" s="286">
        <v>7</v>
      </c>
      <c r="J10" s="283"/>
      <c r="K10" s="213">
        <f t="shared" si="0"/>
        <v>0.16540961491292616</v>
      </c>
    </row>
    <row r="11" spans="1:11" ht="14.25">
      <c r="A11" s="209">
        <v>9</v>
      </c>
      <c r="B11" s="285" t="s">
        <v>31</v>
      </c>
      <c r="C11" s="277">
        <v>1966</v>
      </c>
      <c r="D11" s="278">
        <v>49</v>
      </c>
      <c r="E11" s="296" t="s">
        <v>32</v>
      </c>
      <c r="F11" s="230">
        <v>0.7576388888888889</v>
      </c>
      <c r="G11" s="280" t="s">
        <v>18</v>
      </c>
      <c r="H11" s="284">
        <v>5</v>
      </c>
      <c r="I11" s="286">
        <v>6</v>
      </c>
      <c r="J11" s="287"/>
      <c r="K11" s="213">
        <f t="shared" si="0"/>
        <v>0.16724920284522932</v>
      </c>
    </row>
    <row r="12" spans="1:11" ht="14.25">
      <c r="A12" s="209">
        <v>10</v>
      </c>
      <c r="B12" s="276" t="s">
        <v>156</v>
      </c>
      <c r="C12" s="277">
        <v>1987</v>
      </c>
      <c r="D12" s="278">
        <v>28</v>
      </c>
      <c r="E12" s="210" t="s">
        <v>157</v>
      </c>
      <c r="F12" s="230">
        <v>0.7611111111111111</v>
      </c>
      <c r="G12" s="280" t="s">
        <v>21</v>
      </c>
      <c r="H12" s="284">
        <v>2</v>
      </c>
      <c r="I12" s="297">
        <v>9</v>
      </c>
      <c r="J12" s="283"/>
      <c r="K12" s="213">
        <f t="shared" si="0"/>
        <v>0.1680156978170223</v>
      </c>
    </row>
    <row r="13" spans="1:11" ht="14.25">
      <c r="A13" s="198">
        <v>11</v>
      </c>
      <c r="B13" s="285" t="s">
        <v>501</v>
      </c>
      <c r="C13" s="277">
        <v>1972</v>
      </c>
      <c r="D13" s="278">
        <v>43</v>
      </c>
      <c r="E13" s="202" t="s">
        <v>502</v>
      </c>
      <c r="F13" s="203">
        <v>0.7618055555555556</v>
      </c>
      <c r="G13" s="280" t="s">
        <v>18</v>
      </c>
      <c r="H13" s="281">
        <v>6</v>
      </c>
      <c r="I13" s="286">
        <v>5</v>
      </c>
      <c r="J13" s="287"/>
      <c r="K13" s="213">
        <f t="shared" si="0"/>
        <v>0.16816899681138092</v>
      </c>
    </row>
    <row r="14" spans="1:11" ht="14.25">
      <c r="A14" s="209">
        <v>12</v>
      </c>
      <c r="B14" s="276" t="s">
        <v>46</v>
      </c>
      <c r="C14" s="277">
        <v>1977</v>
      </c>
      <c r="D14" s="278">
        <v>38</v>
      </c>
      <c r="E14" s="296" t="s">
        <v>47</v>
      </c>
      <c r="F14" s="230">
        <v>0.7625000000000001</v>
      </c>
      <c r="G14" s="298" t="s">
        <v>48</v>
      </c>
      <c r="H14" s="284">
        <v>1</v>
      </c>
      <c r="I14" s="282">
        <v>10</v>
      </c>
      <c r="J14" s="287"/>
      <c r="K14" s="213">
        <f t="shared" si="0"/>
        <v>0.1683222958057395</v>
      </c>
    </row>
    <row r="15" spans="1:11" ht="14.25">
      <c r="A15" s="198">
        <v>13</v>
      </c>
      <c r="B15" s="276" t="s">
        <v>184</v>
      </c>
      <c r="C15" s="277">
        <v>1983</v>
      </c>
      <c r="D15" s="278">
        <v>32</v>
      </c>
      <c r="E15" s="217" t="s">
        <v>17</v>
      </c>
      <c r="F15" s="230">
        <v>0.7652777777777778</v>
      </c>
      <c r="G15" s="280" t="s">
        <v>14</v>
      </c>
      <c r="H15" s="281">
        <v>3</v>
      </c>
      <c r="I15" s="286">
        <v>8</v>
      </c>
      <c r="J15" s="283"/>
      <c r="K15" s="213">
        <f t="shared" si="0"/>
        <v>0.1689354917831739</v>
      </c>
    </row>
    <row r="16" spans="1:11" ht="14.25">
      <c r="A16" s="209">
        <v>14</v>
      </c>
      <c r="B16" s="276" t="s">
        <v>205</v>
      </c>
      <c r="C16" s="277">
        <v>1973</v>
      </c>
      <c r="D16" s="278">
        <v>42</v>
      </c>
      <c r="E16" s="299" t="s">
        <v>206</v>
      </c>
      <c r="F16" s="203">
        <v>0.7784722222222222</v>
      </c>
      <c r="G16" s="280" t="s">
        <v>18</v>
      </c>
      <c r="H16" s="284">
        <v>7</v>
      </c>
      <c r="I16" s="286">
        <v>4</v>
      </c>
      <c r="J16" s="287"/>
      <c r="K16" s="213">
        <f t="shared" si="0"/>
        <v>0.17184817267598723</v>
      </c>
    </row>
    <row r="17" spans="1:11" ht="14.25">
      <c r="A17" s="209">
        <v>15</v>
      </c>
      <c r="B17" s="288" t="s">
        <v>174</v>
      </c>
      <c r="C17" s="289">
        <v>1981</v>
      </c>
      <c r="D17" s="300">
        <v>34</v>
      </c>
      <c r="E17" s="217" t="s">
        <v>17</v>
      </c>
      <c r="F17" s="218">
        <v>0.7868055555555555</v>
      </c>
      <c r="G17" s="291" t="s">
        <v>14</v>
      </c>
      <c r="H17" s="284">
        <v>4</v>
      </c>
      <c r="I17" s="301">
        <v>7</v>
      </c>
      <c r="J17" s="302"/>
      <c r="K17" s="213">
        <f t="shared" si="0"/>
        <v>0.1736877606082904</v>
      </c>
    </row>
    <row r="18" spans="1:11" ht="14.25">
      <c r="A18" s="209">
        <v>16</v>
      </c>
      <c r="B18" s="285" t="s">
        <v>208</v>
      </c>
      <c r="C18" s="277">
        <v>1972</v>
      </c>
      <c r="D18" s="300">
        <v>43</v>
      </c>
      <c r="E18" s="202" t="s">
        <v>206</v>
      </c>
      <c r="F18" s="203">
        <v>0.7951388888888888</v>
      </c>
      <c r="G18" s="280" t="s">
        <v>18</v>
      </c>
      <c r="H18" s="284">
        <v>8</v>
      </c>
      <c r="I18" s="286">
        <v>3</v>
      </c>
      <c r="J18" s="287"/>
      <c r="K18" s="213">
        <f t="shared" si="0"/>
        <v>0.17552734854059354</v>
      </c>
    </row>
    <row r="19" spans="1:11" ht="14.25">
      <c r="A19" s="209">
        <v>17</v>
      </c>
      <c r="B19" s="276" t="s">
        <v>35</v>
      </c>
      <c r="C19" s="277">
        <v>1974</v>
      </c>
      <c r="D19" s="300">
        <v>41</v>
      </c>
      <c r="E19" s="235" t="s">
        <v>32</v>
      </c>
      <c r="F19" s="203">
        <v>0.8020833333333334</v>
      </c>
      <c r="G19" s="280" t="s">
        <v>18</v>
      </c>
      <c r="H19" s="284">
        <v>9</v>
      </c>
      <c r="I19" s="286">
        <v>2</v>
      </c>
      <c r="J19" s="287"/>
      <c r="K19" s="213">
        <f t="shared" si="0"/>
        <v>0.17706033848417954</v>
      </c>
    </row>
    <row r="20" spans="1:11" ht="14.25">
      <c r="A20" s="198">
        <v>18</v>
      </c>
      <c r="B20" s="276" t="s">
        <v>182</v>
      </c>
      <c r="C20" s="277">
        <v>1980</v>
      </c>
      <c r="D20" s="300">
        <v>35</v>
      </c>
      <c r="E20" s="303" t="s">
        <v>32</v>
      </c>
      <c r="F20" s="230">
        <v>0.8055555555555555</v>
      </c>
      <c r="G20" s="280" t="s">
        <v>14</v>
      </c>
      <c r="H20" s="281">
        <v>5</v>
      </c>
      <c r="I20" s="286">
        <v>6</v>
      </c>
      <c r="J20" s="283"/>
      <c r="K20" s="213">
        <f t="shared" si="0"/>
        <v>0.1778268334559725</v>
      </c>
    </row>
    <row r="21" spans="1:11" ht="14.25">
      <c r="A21" s="209">
        <v>19</v>
      </c>
      <c r="B21" s="293" t="s">
        <v>151</v>
      </c>
      <c r="C21" s="294">
        <v>1991</v>
      </c>
      <c r="D21" s="300">
        <v>24</v>
      </c>
      <c r="E21" s="244" t="s">
        <v>152</v>
      </c>
      <c r="F21" s="230">
        <v>0.8069444444444445</v>
      </c>
      <c r="G21" s="280" t="s">
        <v>21</v>
      </c>
      <c r="H21" s="284">
        <v>3</v>
      </c>
      <c r="I21" s="297">
        <v>8</v>
      </c>
      <c r="J21" s="304" t="s">
        <v>97</v>
      </c>
      <c r="K21" s="213">
        <f t="shared" si="0"/>
        <v>0.1781334314446897</v>
      </c>
    </row>
    <row r="22" spans="1:11" ht="14.25">
      <c r="A22" s="209">
        <v>20</v>
      </c>
      <c r="B22" s="276" t="s">
        <v>185</v>
      </c>
      <c r="C22" s="277">
        <v>1980</v>
      </c>
      <c r="D22" s="300">
        <v>35</v>
      </c>
      <c r="E22" s="237" t="s">
        <v>17</v>
      </c>
      <c r="F22" s="230">
        <v>0.8118055555555556</v>
      </c>
      <c r="G22" s="280" t="s">
        <v>14</v>
      </c>
      <c r="H22" s="284">
        <v>6</v>
      </c>
      <c r="I22" s="286">
        <v>5</v>
      </c>
      <c r="J22" s="283" t="s">
        <v>65</v>
      </c>
      <c r="K22" s="213">
        <f t="shared" si="0"/>
        <v>0.17920652440519988</v>
      </c>
    </row>
    <row r="23" spans="1:11" ht="14.25">
      <c r="A23" s="209">
        <v>21</v>
      </c>
      <c r="B23" s="285" t="s">
        <v>37</v>
      </c>
      <c r="C23" s="278">
        <v>1964</v>
      </c>
      <c r="D23" s="300">
        <v>51</v>
      </c>
      <c r="E23" s="237" t="s">
        <v>29</v>
      </c>
      <c r="F23" s="230">
        <v>0.8131944444444444</v>
      </c>
      <c r="G23" s="298" t="s">
        <v>27</v>
      </c>
      <c r="H23" s="284">
        <v>1</v>
      </c>
      <c r="I23" s="282">
        <v>10</v>
      </c>
      <c r="J23" s="287"/>
      <c r="K23" s="213">
        <f t="shared" si="0"/>
        <v>0.1795131223939171</v>
      </c>
    </row>
    <row r="24" spans="1:11" ht="14.25">
      <c r="A24" s="209">
        <v>22</v>
      </c>
      <c r="B24" s="276" t="s">
        <v>50</v>
      </c>
      <c r="C24" s="277">
        <v>1955</v>
      </c>
      <c r="D24" s="300">
        <v>60</v>
      </c>
      <c r="E24" s="235" t="s">
        <v>51</v>
      </c>
      <c r="F24" s="203">
        <v>0.8173611111111111</v>
      </c>
      <c r="G24" s="298" t="s">
        <v>52</v>
      </c>
      <c r="H24" s="284">
        <v>1</v>
      </c>
      <c r="I24" s="282">
        <v>10</v>
      </c>
      <c r="J24" s="283"/>
      <c r="K24" s="213">
        <f t="shared" si="0"/>
        <v>0.18043291636006867</v>
      </c>
    </row>
    <row r="25" spans="1:11" ht="14.25">
      <c r="A25" s="198">
        <v>23</v>
      </c>
      <c r="B25" s="276" t="s">
        <v>49</v>
      </c>
      <c r="C25" s="277">
        <v>1971</v>
      </c>
      <c r="D25" s="300">
        <v>44</v>
      </c>
      <c r="E25" s="217" t="s">
        <v>17</v>
      </c>
      <c r="F25" s="203">
        <v>0.8180555555555555</v>
      </c>
      <c r="G25" s="280" t="s">
        <v>18</v>
      </c>
      <c r="H25" s="281">
        <v>10</v>
      </c>
      <c r="I25" s="286">
        <v>1</v>
      </c>
      <c r="J25" s="287"/>
      <c r="K25" s="213">
        <f t="shared" si="0"/>
        <v>0.18058621535442726</v>
      </c>
    </row>
    <row r="26" spans="1:11" ht="14.25">
      <c r="A26" s="209">
        <v>24</v>
      </c>
      <c r="B26" s="276" t="s">
        <v>107</v>
      </c>
      <c r="C26" s="277">
        <v>1965</v>
      </c>
      <c r="D26" s="300">
        <v>50</v>
      </c>
      <c r="E26" s="237" t="s">
        <v>29</v>
      </c>
      <c r="F26" s="230">
        <v>0.8201388888888889</v>
      </c>
      <c r="G26" s="305" t="s">
        <v>27</v>
      </c>
      <c r="H26" s="284">
        <v>2</v>
      </c>
      <c r="I26" s="286">
        <v>9</v>
      </c>
      <c r="J26" s="287"/>
      <c r="K26" s="213">
        <f t="shared" si="0"/>
        <v>0.18104611233750306</v>
      </c>
    </row>
    <row r="27" spans="1:11" ht="14.25">
      <c r="A27" s="198">
        <v>25</v>
      </c>
      <c r="B27" s="293" t="s">
        <v>262</v>
      </c>
      <c r="C27" s="294">
        <v>1981</v>
      </c>
      <c r="D27" s="300">
        <v>34</v>
      </c>
      <c r="E27" s="226" t="s">
        <v>263</v>
      </c>
      <c r="F27" s="231">
        <v>0.8256944444444444</v>
      </c>
      <c r="G27" s="280" t="s">
        <v>44</v>
      </c>
      <c r="H27" s="281">
        <v>2</v>
      </c>
      <c r="I27" s="286">
        <v>9</v>
      </c>
      <c r="J27" s="287"/>
      <c r="K27" s="213">
        <f t="shared" si="0"/>
        <v>0.18227250429237182</v>
      </c>
    </row>
    <row r="28" spans="1:11" ht="14.25">
      <c r="A28" s="209">
        <v>26</v>
      </c>
      <c r="B28" s="276" t="s">
        <v>207</v>
      </c>
      <c r="C28" s="277">
        <v>1973</v>
      </c>
      <c r="D28" s="300">
        <v>42</v>
      </c>
      <c r="E28" s="237" t="s">
        <v>17</v>
      </c>
      <c r="F28" s="230">
        <v>0.8312499999999999</v>
      </c>
      <c r="G28" s="280" t="s">
        <v>18</v>
      </c>
      <c r="H28" s="284">
        <v>11</v>
      </c>
      <c r="I28" s="286">
        <v>1</v>
      </c>
      <c r="J28" s="287"/>
      <c r="K28" s="213">
        <f t="shared" si="0"/>
        <v>0.18349889624724058</v>
      </c>
    </row>
    <row r="29" spans="1:11" ht="14.25">
      <c r="A29" s="209">
        <v>27</v>
      </c>
      <c r="B29" s="276" t="s">
        <v>281</v>
      </c>
      <c r="C29" s="277">
        <v>1975</v>
      </c>
      <c r="D29" s="300">
        <v>40</v>
      </c>
      <c r="E29" s="217" t="s">
        <v>29</v>
      </c>
      <c r="F29" s="230">
        <v>0.8326388888888889</v>
      </c>
      <c r="G29" s="305" t="s">
        <v>48</v>
      </c>
      <c r="H29" s="284">
        <v>2</v>
      </c>
      <c r="I29" s="286">
        <v>9</v>
      </c>
      <c r="J29" s="287"/>
      <c r="K29" s="213">
        <f t="shared" si="0"/>
        <v>0.18380549423595782</v>
      </c>
    </row>
    <row r="30" spans="1:11" ht="14.25">
      <c r="A30" s="209">
        <v>28</v>
      </c>
      <c r="B30" s="276" t="s">
        <v>57</v>
      </c>
      <c r="C30" s="277">
        <v>1981</v>
      </c>
      <c r="D30" s="300">
        <v>34</v>
      </c>
      <c r="E30" s="217" t="s">
        <v>58</v>
      </c>
      <c r="F30" s="230">
        <v>0.8520833333333333</v>
      </c>
      <c r="G30" s="280" t="s">
        <v>14</v>
      </c>
      <c r="H30" s="284">
        <v>7</v>
      </c>
      <c r="I30" s="286">
        <v>4</v>
      </c>
      <c r="J30" s="283"/>
      <c r="K30" s="213">
        <f t="shared" si="0"/>
        <v>0.1880978660779985</v>
      </c>
    </row>
    <row r="31" spans="1:11" ht="14.25">
      <c r="A31" s="209">
        <v>29</v>
      </c>
      <c r="B31" s="293" t="s">
        <v>176</v>
      </c>
      <c r="C31" s="294">
        <v>1979</v>
      </c>
      <c r="D31" s="300">
        <v>36</v>
      </c>
      <c r="E31" s="226" t="s">
        <v>26</v>
      </c>
      <c r="F31" s="203">
        <v>0.8534722222222223</v>
      </c>
      <c r="G31" s="291" t="s">
        <v>14</v>
      </c>
      <c r="H31" s="284">
        <v>8</v>
      </c>
      <c r="I31" s="286">
        <v>3</v>
      </c>
      <c r="J31" s="287"/>
      <c r="K31" s="213">
        <f t="shared" si="0"/>
        <v>0.18840446406671574</v>
      </c>
    </row>
    <row r="32" spans="1:11" ht="14.25">
      <c r="A32" s="198">
        <v>30</v>
      </c>
      <c r="B32" s="276" t="s">
        <v>60</v>
      </c>
      <c r="C32" s="277">
        <v>1973</v>
      </c>
      <c r="D32" s="300">
        <v>42</v>
      </c>
      <c r="E32" s="237" t="s">
        <v>17</v>
      </c>
      <c r="F32" s="203">
        <v>0.8548611111111111</v>
      </c>
      <c r="G32" s="298" t="s">
        <v>48</v>
      </c>
      <c r="H32" s="281">
        <v>3</v>
      </c>
      <c r="I32" s="286">
        <v>8</v>
      </c>
      <c r="J32" s="287"/>
      <c r="K32" s="213">
        <f t="shared" si="0"/>
        <v>0.1887110620554329</v>
      </c>
    </row>
    <row r="33" spans="1:11" ht="14.25">
      <c r="A33" s="209">
        <v>31</v>
      </c>
      <c r="B33" s="293" t="s">
        <v>154</v>
      </c>
      <c r="C33" s="294">
        <v>1986</v>
      </c>
      <c r="D33" s="278">
        <v>29</v>
      </c>
      <c r="E33" s="244" t="s">
        <v>155</v>
      </c>
      <c r="F33" s="230">
        <v>0.8708333333333332</v>
      </c>
      <c r="G33" s="280" t="s">
        <v>21</v>
      </c>
      <c r="H33" s="284">
        <v>4</v>
      </c>
      <c r="I33" s="297">
        <v>7</v>
      </c>
      <c r="J33" s="304" t="s">
        <v>97</v>
      </c>
      <c r="K33" s="213">
        <f t="shared" si="0"/>
        <v>0.1922369389256806</v>
      </c>
    </row>
    <row r="34" spans="1:11" ht="14.25">
      <c r="A34" s="209">
        <v>32</v>
      </c>
      <c r="B34" s="285" t="s">
        <v>59</v>
      </c>
      <c r="C34" s="277">
        <v>1972</v>
      </c>
      <c r="D34" s="278">
        <v>43</v>
      </c>
      <c r="E34" s="202" t="s">
        <v>210</v>
      </c>
      <c r="F34" s="203">
        <v>0.88125</v>
      </c>
      <c r="G34" s="280" t="s">
        <v>18</v>
      </c>
      <c r="H34" s="284">
        <v>12</v>
      </c>
      <c r="I34" s="286">
        <v>1</v>
      </c>
      <c r="J34" s="287"/>
      <c r="K34" s="213">
        <f t="shared" si="0"/>
        <v>0.1945364238410596</v>
      </c>
    </row>
    <row r="35" spans="1:11" ht="14.25">
      <c r="A35" s="209">
        <v>33</v>
      </c>
      <c r="B35" s="276" t="s">
        <v>62</v>
      </c>
      <c r="C35" s="278">
        <v>1965</v>
      </c>
      <c r="D35" s="278">
        <v>50</v>
      </c>
      <c r="E35" s="210" t="s">
        <v>20</v>
      </c>
      <c r="F35" s="203">
        <v>0.8895833333333334</v>
      </c>
      <c r="G35" s="298" t="s">
        <v>63</v>
      </c>
      <c r="H35" s="284">
        <v>1</v>
      </c>
      <c r="I35" s="282">
        <v>10</v>
      </c>
      <c r="J35" s="287"/>
      <c r="K35" s="213">
        <f t="shared" si="0"/>
        <v>0.19637601177336278</v>
      </c>
    </row>
    <row r="36" spans="1:11" ht="14.25">
      <c r="A36" s="209">
        <v>34</v>
      </c>
      <c r="B36" s="276" t="s">
        <v>282</v>
      </c>
      <c r="C36" s="277">
        <v>1979</v>
      </c>
      <c r="D36" s="278">
        <v>36</v>
      </c>
      <c r="E36" s="237" t="s">
        <v>17</v>
      </c>
      <c r="F36" s="203">
        <v>0.8923611111111112</v>
      </c>
      <c r="G36" s="280" t="s">
        <v>48</v>
      </c>
      <c r="H36" s="284">
        <v>4</v>
      </c>
      <c r="I36" s="286">
        <v>7</v>
      </c>
      <c r="J36" s="287"/>
      <c r="K36" s="213">
        <f t="shared" si="0"/>
        <v>0.19698920775079715</v>
      </c>
    </row>
    <row r="37" spans="1:11" ht="14.25">
      <c r="A37" s="198">
        <v>35</v>
      </c>
      <c r="B37" s="306" t="s">
        <v>64</v>
      </c>
      <c r="C37" s="307">
        <v>1976</v>
      </c>
      <c r="D37" s="308">
        <v>39</v>
      </c>
      <c r="E37" s="309" t="s">
        <v>17</v>
      </c>
      <c r="F37" s="279">
        <v>0.8951388888888889</v>
      </c>
      <c r="G37" s="310" t="s">
        <v>48</v>
      </c>
      <c r="H37" s="281">
        <v>5</v>
      </c>
      <c r="I37" s="286">
        <v>6</v>
      </c>
      <c r="J37" s="311"/>
      <c r="K37" s="213">
        <f t="shared" si="0"/>
        <v>0.19760240372823154</v>
      </c>
    </row>
    <row r="38" spans="1:11" ht="14.25">
      <c r="A38" s="209">
        <v>36</v>
      </c>
      <c r="B38" s="285" t="s">
        <v>222</v>
      </c>
      <c r="C38" s="277">
        <v>1966</v>
      </c>
      <c r="D38" s="308">
        <v>49</v>
      </c>
      <c r="E38" s="226" t="s">
        <v>223</v>
      </c>
      <c r="F38" s="312">
        <v>0.8958333333333334</v>
      </c>
      <c r="G38" s="280" t="s">
        <v>18</v>
      </c>
      <c r="H38" s="284">
        <v>13</v>
      </c>
      <c r="I38" s="286">
        <v>1</v>
      </c>
      <c r="J38" s="313" t="s">
        <v>97</v>
      </c>
      <c r="K38" s="213">
        <f t="shared" si="0"/>
        <v>0.19775570272259013</v>
      </c>
    </row>
    <row r="39" spans="1:11" ht="14.25">
      <c r="A39" s="198">
        <v>37</v>
      </c>
      <c r="B39" s="276" t="s">
        <v>195</v>
      </c>
      <c r="C39" s="277">
        <v>1983</v>
      </c>
      <c r="D39" s="308">
        <v>32</v>
      </c>
      <c r="E39" s="237" t="s">
        <v>29</v>
      </c>
      <c r="F39" s="230">
        <v>0.9229166666666666</v>
      </c>
      <c r="G39" s="280" t="s">
        <v>14</v>
      </c>
      <c r="H39" s="281">
        <v>9</v>
      </c>
      <c r="I39" s="286">
        <v>2</v>
      </c>
      <c r="J39" s="314"/>
      <c r="K39" s="213">
        <f t="shared" si="0"/>
        <v>0.2037343635025754</v>
      </c>
    </row>
    <row r="40" spans="1:11" ht="14.25">
      <c r="A40" s="209">
        <v>38</v>
      </c>
      <c r="B40" s="285" t="s">
        <v>212</v>
      </c>
      <c r="C40" s="277">
        <v>1973</v>
      </c>
      <c r="D40" s="308">
        <v>42</v>
      </c>
      <c r="E40" s="226" t="s">
        <v>73</v>
      </c>
      <c r="F40" s="230">
        <v>0.9236111111111112</v>
      </c>
      <c r="G40" s="280" t="s">
        <v>18</v>
      </c>
      <c r="H40" s="284">
        <v>14</v>
      </c>
      <c r="I40" s="286">
        <v>1</v>
      </c>
      <c r="J40" s="315"/>
      <c r="K40" s="213">
        <f t="shared" si="0"/>
        <v>0.20388766249693402</v>
      </c>
    </row>
    <row r="41" spans="1:11" ht="14.25">
      <c r="A41" s="209">
        <v>39</v>
      </c>
      <c r="B41" s="285" t="s">
        <v>68</v>
      </c>
      <c r="C41" s="278">
        <v>1973</v>
      </c>
      <c r="D41" s="308">
        <v>42</v>
      </c>
      <c r="E41" s="237" t="s">
        <v>29</v>
      </c>
      <c r="F41" s="203">
        <v>0.9249999999999999</v>
      </c>
      <c r="G41" s="280" t="s">
        <v>48</v>
      </c>
      <c r="H41" s="284">
        <v>6</v>
      </c>
      <c r="I41" s="286">
        <v>5</v>
      </c>
      <c r="J41" s="311"/>
      <c r="K41" s="213">
        <f t="shared" si="0"/>
        <v>0.20419426048565117</v>
      </c>
    </row>
    <row r="42" spans="1:11" ht="14.25">
      <c r="A42" s="209">
        <v>40</v>
      </c>
      <c r="B42" s="293" t="s">
        <v>66</v>
      </c>
      <c r="C42" s="294">
        <v>1967</v>
      </c>
      <c r="D42" s="308">
        <v>48</v>
      </c>
      <c r="E42" s="237" t="s">
        <v>17</v>
      </c>
      <c r="F42" s="203">
        <v>0.9319444444444445</v>
      </c>
      <c r="G42" s="280" t="s">
        <v>18</v>
      </c>
      <c r="H42" s="284">
        <v>15</v>
      </c>
      <c r="I42" s="286">
        <v>1</v>
      </c>
      <c r="J42" s="287"/>
      <c r="K42" s="213">
        <f t="shared" si="0"/>
        <v>0.20572725042923717</v>
      </c>
    </row>
    <row r="43" spans="1:11" ht="14.25">
      <c r="A43" s="209">
        <v>41</v>
      </c>
      <c r="B43" s="276" t="s">
        <v>67</v>
      </c>
      <c r="C43" s="277">
        <v>1971</v>
      </c>
      <c r="D43" s="308">
        <v>44</v>
      </c>
      <c r="E43" s="202" t="s">
        <v>32</v>
      </c>
      <c r="F43" s="203">
        <v>0.9402777777777778</v>
      </c>
      <c r="G43" s="280" t="s">
        <v>48</v>
      </c>
      <c r="H43" s="284">
        <v>7</v>
      </c>
      <c r="I43" s="286">
        <v>4</v>
      </c>
      <c r="J43" s="292"/>
      <c r="K43" s="213">
        <f t="shared" si="0"/>
        <v>0.20756683836154033</v>
      </c>
    </row>
    <row r="44" spans="1:11" ht="14.25">
      <c r="A44" s="198">
        <v>42</v>
      </c>
      <c r="B44" s="276" t="s">
        <v>69</v>
      </c>
      <c r="C44" s="277">
        <v>1969</v>
      </c>
      <c r="D44" s="308">
        <v>46</v>
      </c>
      <c r="E44" s="237" t="s">
        <v>70</v>
      </c>
      <c r="F44" s="203">
        <v>0.9451388888888889</v>
      </c>
      <c r="G44" s="280" t="s">
        <v>48</v>
      </c>
      <c r="H44" s="281">
        <v>8</v>
      </c>
      <c r="I44" s="286">
        <v>3</v>
      </c>
      <c r="J44" s="287"/>
      <c r="K44" s="213">
        <f t="shared" si="0"/>
        <v>0.2086399313220505</v>
      </c>
    </row>
    <row r="45" spans="1:11" ht="14.25">
      <c r="A45" s="209">
        <v>43</v>
      </c>
      <c r="B45" s="276" t="s">
        <v>177</v>
      </c>
      <c r="C45" s="277">
        <v>1977</v>
      </c>
      <c r="D45" s="278">
        <v>38</v>
      </c>
      <c r="E45" s="237" t="s">
        <v>58</v>
      </c>
      <c r="F45" s="290">
        <v>0.9576388888888889</v>
      </c>
      <c r="G45" s="280" t="s">
        <v>14</v>
      </c>
      <c r="H45" s="284">
        <v>10</v>
      </c>
      <c r="I45" s="286">
        <v>1</v>
      </c>
      <c r="J45" s="283"/>
      <c r="K45" s="213">
        <f t="shared" si="0"/>
        <v>0.21139931322050526</v>
      </c>
    </row>
    <row r="46" spans="1:11" ht="14.25">
      <c r="A46" s="209">
        <v>44</v>
      </c>
      <c r="B46" s="276" t="s">
        <v>300</v>
      </c>
      <c r="C46" s="277">
        <v>1977</v>
      </c>
      <c r="D46" s="278">
        <v>38</v>
      </c>
      <c r="E46" s="237" t="s">
        <v>29</v>
      </c>
      <c r="F46" s="203">
        <v>0.9625</v>
      </c>
      <c r="G46" s="280" t="s">
        <v>48</v>
      </c>
      <c r="H46" s="284">
        <v>9</v>
      </c>
      <c r="I46" s="286">
        <v>2</v>
      </c>
      <c r="J46" s="283"/>
      <c r="K46" s="213">
        <f t="shared" si="0"/>
        <v>0.21247240618101546</v>
      </c>
    </row>
    <row r="47" spans="1:11" ht="14.25">
      <c r="A47" s="209">
        <v>45</v>
      </c>
      <c r="B47" s="285" t="s">
        <v>72</v>
      </c>
      <c r="C47" s="278">
        <v>1948</v>
      </c>
      <c r="D47" s="278">
        <v>67</v>
      </c>
      <c r="E47" s="263" t="s">
        <v>73</v>
      </c>
      <c r="F47" s="203">
        <v>0.9659722222222222</v>
      </c>
      <c r="G47" s="298" t="s">
        <v>52</v>
      </c>
      <c r="H47" s="284">
        <v>2</v>
      </c>
      <c r="I47" s="286">
        <v>9</v>
      </c>
      <c r="J47" s="316"/>
      <c r="K47" s="213">
        <f t="shared" si="0"/>
        <v>0.21323890115280844</v>
      </c>
    </row>
    <row r="48" spans="1:11" ht="14.25">
      <c r="A48" s="209">
        <v>46</v>
      </c>
      <c r="B48" s="317" t="s">
        <v>217</v>
      </c>
      <c r="C48" s="289">
        <v>1967</v>
      </c>
      <c r="D48" s="300">
        <v>48</v>
      </c>
      <c r="E48" s="226" t="s">
        <v>32</v>
      </c>
      <c r="F48" s="290">
        <v>0.9666666666666667</v>
      </c>
      <c r="G48" s="291" t="s">
        <v>18</v>
      </c>
      <c r="H48" s="284">
        <v>16</v>
      </c>
      <c r="I48" s="286">
        <v>1</v>
      </c>
      <c r="J48" s="287"/>
      <c r="K48" s="213">
        <f t="shared" si="0"/>
        <v>0.21339220014716703</v>
      </c>
    </row>
    <row r="49" spans="1:11" ht="14.25">
      <c r="A49" s="198">
        <v>47</v>
      </c>
      <c r="B49" s="276" t="s">
        <v>303</v>
      </c>
      <c r="C49" s="277">
        <v>1974</v>
      </c>
      <c r="D49" s="300">
        <v>41</v>
      </c>
      <c r="E49" s="237" t="s">
        <v>17</v>
      </c>
      <c r="F49" s="203">
        <v>0.96875</v>
      </c>
      <c r="G49" s="280" t="s">
        <v>48</v>
      </c>
      <c r="H49" s="281">
        <v>10</v>
      </c>
      <c r="I49" s="286">
        <v>1</v>
      </c>
      <c r="J49" s="287"/>
      <c r="K49" s="213">
        <f t="shared" si="0"/>
        <v>0.2138520971302428</v>
      </c>
    </row>
    <row r="50" spans="1:11" ht="14.25">
      <c r="A50" s="209">
        <v>48</v>
      </c>
      <c r="B50" s="293" t="s">
        <v>226</v>
      </c>
      <c r="C50" s="294">
        <v>1960</v>
      </c>
      <c r="D50" s="300">
        <v>55</v>
      </c>
      <c r="E50" s="303" t="s">
        <v>43</v>
      </c>
      <c r="F50" s="230">
        <v>0.9791666666666666</v>
      </c>
      <c r="G50" s="298" t="s">
        <v>27</v>
      </c>
      <c r="H50" s="284">
        <v>3</v>
      </c>
      <c r="I50" s="286">
        <v>8</v>
      </c>
      <c r="J50" s="287"/>
      <c r="K50" s="213">
        <f t="shared" si="0"/>
        <v>0.21615158204562177</v>
      </c>
    </row>
    <row r="51" spans="1:11" ht="14.25">
      <c r="A51" s="198">
        <v>49</v>
      </c>
      <c r="B51" s="276" t="s">
        <v>291</v>
      </c>
      <c r="C51" s="277">
        <v>1973</v>
      </c>
      <c r="D51" s="300">
        <v>42</v>
      </c>
      <c r="E51" s="318" t="s">
        <v>73</v>
      </c>
      <c r="F51" s="203">
        <v>0.9923611111111111</v>
      </c>
      <c r="G51" s="280" t="s">
        <v>48</v>
      </c>
      <c r="H51" s="281">
        <v>11</v>
      </c>
      <c r="I51" s="286">
        <v>1</v>
      </c>
      <c r="J51" s="319" t="s">
        <v>97</v>
      </c>
      <c r="K51" s="213">
        <f t="shared" si="0"/>
        <v>0.21906426293843512</v>
      </c>
    </row>
    <row r="52" spans="1:11" ht="14.25">
      <c r="A52" s="209">
        <v>50</v>
      </c>
      <c r="B52" s="276" t="s">
        <v>90</v>
      </c>
      <c r="C52" s="277">
        <v>1952</v>
      </c>
      <c r="D52" s="300">
        <v>63</v>
      </c>
      <c r="E52" s="237" t="s">
        <v>29</v>
      </c>
      <c r="F52" s="255" t="s">
        <v>235</v>
      </c>
      <c r="G52" s="298" t="s">
        <v>52</v>
      </c>
      <c r="H52" s="284">
        <v>3</v>
      </c>
      <c r="I52" s="286">
        <v>8</v>
      </c>
      <c r="J52" s="316"/>
      <c r="K52" s="213">
        <f t="shared" si="0"/>
        <v>0</v>
      </c>
    </row>
    <row r="53" spans="1:11" ht="14.25">
      <c r="A53" s="209">
        <v>51</v>
      </c>
      <c r="B53" s="276" t="s">
        <v>105</v>
      </c>
      <c r="C53" s="277">
        <v>1970</v>
      </c>
      <c r="D53" s="300">
        <v>45</v>
      </c>
      <c r="E53" s="217" t="s">
        <v>29</v>
      </c>
      <c r="F53" s="255" t="s">
        <v>189</v>
      </c>
      <c r="G53" s="280" t="s">
        <v>48</v>
      </c>
      <c r="H53" s="284">
        <v>12</v>
      </c>
      <c r="I53" s="286">
        <v>1</v>
      </c>
      <c r="J53" s="283"/>
      <c r="K53" s="254">
        <f aca="true" t="shared" si="1" ref="K53:K66">SUM(F53/4.53)</f>
        <v>0.22642261466764776</v>
      </c>
    </row>
    <row r="54" spans="1:11" ht="14.25">
      <c r="A54" s="209">
        <v>52</v>
      </c>
      <c r="B54" s="293" t="s">
        <v>306</v>
      </c>
      <c r="C54" s="294">
        <v>1976</v>
      </c>
      <c r="D54" s="300">
        <v>39</v>
      </c>
      <c r="E54" s="320" t="s">
        <v>20</v>
      </c>
      <c r="F54" s="255" t="s">
        <v>288</v>
      </c>
      <c r="G54" s="280" t="s">
        <v>48</v>
      </c>
      <c r="H54" s="284">
        <v>13</v>
      </c>
      <c r="I54" s="286">
        <v>1</v>
      </c>
      <c r="J54" s="292"/>
      <c r="K54" s="254">
        <f t="shared" si="1"/>
        <v>0.24451189600196221</v>
      </c>
    </row>
    <row r="55" spans="1:11" ht="14.25">
      <c r="A55" s="209">
        <v>53</v>
      </c>
      <c r="B55" s="321" t="s">
        <v>321</v>
      </c>
      <c r="C55" s="322">
        <v>1960</v>
      </c>
      <c r="D55" s="300">
        <f>SUM(2015-C55)</f>
        <v>55</v>
      </c>
      <c r="E55" s="202" t="s">
        <v>43</v>
      </c>
      <c r="F55" s="255" t="s">
        <v>324</v>
      </c>
      <c r="G55" s="298" t="s">
        <v>63</v>
      </c>
      <c r="H55" s="284">
        <v>2</v>
      </c>
      <c r="I55" s="286">
        <v>9</v>
      </c>
      <c r="J55" s="302"/>
      <c r="K55" s="254">
        <f t="shared" si="1"/>
        <v>0.2455849889624724</v>
      </c>
    </row>
    <row r="56" spans="1:11" ht="14.25">
      <c r="A56" s="198">
        <v>54</v>
      </c>
      <c r="B56" s="276" t="s">
        <v>83</v>
      </c>
      <c r="C56" s="277">
        <v>1973</v>
      </c>
      <c r="D56" s="300">
        <v>42</v>
      </c>
      <c r="E56" s="217" t="s">
        <v>17</v>
      </c>
      <c r="F56" s="255" t="s">
        <v>287</v>
      </c>
      <c r="G56" s="280" t="s">
        <v>48</v>
      </c>
      <c r="H56" s="281">
        <v>14</v>
      </c>
      <c r="I56" s="286">
        <v>1</v>
      </c>
      <c r="J56" s="283"/>
      <c r="K56" s="254">
        <f t="shared" si="1"/>
        <v>0.24742457689477557</v>
      </c>
    </row>
    <row r="57" spans="1:11" ht="14.25">
      <c r="A57" s="209">
        <v>55</v>
      </c>
      <c r="B57" s="276" t="s">
        <v>88</v>
      </c>
      <c r="C57" s="277">
        <v>1948</v>
      </c>
      <c r="D57" s="300">
        <v>67</v>
      </c>
      <c r="E57" s="237" t="s">
        <v>29</v>
      </c>
      <c r="F57" s="255" t="s">
        <v>248</v>
      </c>
      <c r="G57" s="280" t="s">
        <v>52</v>
      </c>
      <c r="H57" s="284">
        <v>4</v>
      </c>
      <c r="I57" s="286">
        <v>7</v>
      </c>
      <c r="J57" s="283"/>
      <c r="K57" s="254">
        <f t="shared" si="1"/>
        <v>0.24757787588913419</v>
      </c>
    </row>
    <row r="58" spans="1:11" ht="14.25">
      <c r="A58" s="209">
        <v>56</v>
      </c>
      <c r="B58" s="276" t="s">
        <v>241</v>
      </c>
      <c r="C58" s="277">
        <v>1945</v>
      </c>
      <c r="D58" s="300">
        <v>70</v>
      </c>
      <c r="E58" s="217" t="s">
        <v>29</v>
      </c>
      <c r="F58" s="255" t="s">
        <v>244</v>
      </c>
      <c r="G58" s="280" t="s">
        <v>52</v>
      </c>
      <c r="H58" s="284">
        <v>5</v>
      </c>
      <c r="I58" s="286">
        <v>6</v>
      </c>
      <c r="J58" s="302"/>
      <c r="K58" s="254">
        <f t="shared" si="1"/>
        <v>0.2535565366691194</v>
      </c>
    </row>
    <row r="59" spans="1:11" ht="14.25">
      <c r="A59" s="209">
        <v>57</v>
      </c>
      <c r="B59" s="276" t="s">
        <v>256</v>
      </c>
      <c r="C59" s="277">
        <v>1953</v>
      </c>
      <c r="D59" s="300">
        <v>62</v>
      </c>
      <c r="E59" s="217" t="s">
        <v>29</v>
      </c>
      <c r="F59" s="255" t="s">
        <v>258</v>
      </c>
      <c r="G59" s="280" t="s">
        <v>52</v>
      </c>
      <c r="H59" s="284">
        <v>6</v>
      </c>
      <c r="I59" s="286">
        <v>5</v>
      </c>
      <c r="J59" s="283"/>
      <c r="K59" s="254">
        <f t="shared" si="1"/>
        <v>0.25723571253372574</v>
      </c>
    </row>
    <row r="60" spans="1:11" ht="14.25">
      <c r="A60" s="209">
        <v>58</v>
      </c>
      <c r="B60" s="276" t="s">
        <v>92</v>
      </c>
      <c r="C60" s="277">
        <v>1945</v>
      </c>
      <c r="D60" s="300">
        <v>70</v>
      </c>
      <c r="E60" s="323" t="s">
        <v>73</v>
      </c>
      <c r="F60" s="255" t="s">
        <v>254</v>
      </c>
      <c r="G60" s="280" t="s">
        <v>52</v>
      </c>
      <c r="H60" s="284">
        <v>7</v>
      </c>
      <c r="I60" s="286">
        <v>4</v>
      </c>
      <c r="J60" s="283"/>
      <c r="K60" s="254">
        <f t="shared" si="1"/>
        <v>0.27041942604856506</v>
      </c>
    </row>
    <row r="61" spans="1:11" ht="14.25">
      <c r="A61" s="198">
        <v>59</v>
      </c>
      <c r="B61" s="276" t="s">
        <v>103</v>
      </c>
      <c r="C61" s="277">
        <v>1977</v>
      </c>
      <c r="D61" s="300">
        <v>38</v>
      </c>
      <c r="E61" s="237" t="s">
        <v>17</v>
      </c>
      <c r="F61" s="255" t="s">
        <v>294</v>
      </c>
      <c r="G61" s="280" t="s">
        <v>48</v>
      </c>
      <c r="H61" s="281">
        <v>15</v>
      </c>
      <c r="I61" s="286">
        <v>1</v>
      </c>
      <c r="J61" s="287"/>
      <c r="K61" s="254">
        <f t="shared" si="1"/>
        <v>0.27501839587932303</v>
      </c>
    </row>
    <row r="62" spans="1:11" ht="14.25">
      <c r="A62" s="209">
        <v>60</v>
      </c>
      <c r="B62" s="276" t="s">
        <v>98</v>
      </c>
      <c r="C62" s="277">
        <v>1966</v>
      </c>
      <c r="D62" s="300">
        <v>49</v>
      </c>
      <c r="E62" s="217" t="s">
        <v>99</v>
      </c>
      <c r="F62" s="255" t="s">
        <v>232</v>
      </c>
      <c r="G62" s="280" t="s">
        <v>48</v>
      </c>
      <c r="H62" s="281">
        <v>16</v>
      </c>
      <c r="I62" s="286">
        <v>1</v>
      </c>
      <c r="J62" s="319" t="s">
        <v>97</v>
      </c>
      <c r="K62" s="254">
        <f t="shared" si="1"/>
        <v>0.2782376747608536</v>
      </c>
    </row>
    <row r="63" spans="1:11" ht="14.25">
      <c r="A63" s="198">
        <v>61</v>
      </c>
      <c r="B63" s="293" t="s">
        <v>101</v>
      </c>
      <c r="C63" s="294">
        <v>1965</v>
      </c>
      <c r="D63" s="300">
        <v>50</v>
      </c>
      <c r="E63" s="303" t="s">
        <v>99</v>
      </c>
      <c r="F63" s="255" t="s">
        <v>232</v>
      </c>
      <c r="G63" s="298" t="s">
        <v>27</v>
      </c>
      <c r="H63" s="284">
        <v>4</v>
      </c>
      <c r="I63" s="286">
        <v>7</v>
      </c>
      <c r="J63" s="287"/>
      <c r="K63" s="254">
        <f t="shared" si="1"/>
        <v>0.2782376747608536</v>
      </c>
    </row>
    <row r="64" spans="1:11" ht="14.25">
      <c r="A64" s="209">
        <v>62</v>
      </c>
      <c r="B64" s="276" t="s">
        <v>259</v>
      </c>
      <c r="C64" s="277">
        <v>1949</v>
      </c>
      <c r="D64" s="278">
        <v>66</v>
      </c>
      <c r="E64" s="235" t="s">
        <v>32</v>
      </c>
      <c r="F64" s="255" t="s">
        <v>260</v>
      </c>
      <c r="G64" s="280" t="s">
        <v>52</v>
      </c>
      <c r="H64" s="284">
        <v>8</v>
      </c>
      <c r="I64" s="286">
        <v>3</v>
      </c>
      <c r="J64" s="316" t="s">
        <v>106</v>
      </c>
      <c r="K64" s="254">
        <f t="shared" si="1"/>
        <v>0.31303654648025503</v>
      </c>
    </row>
    <row r="65" spans="1:11" ht="14.25">
      <c r="A65" s="209">
        <v>63</v>
      </c>
      <c r="B65" s="288" t="s">
        <v>264</v>
      </c>
      <c r="C65" s="289">
        <v>1993</v>
      </c>
      <c r="D65" s="300">
        <v>22</v>
      </c>
      <c r="E65" s="235" t="s">
        <v>265</v>
      </c>
      <c r="F65" s="255" t="s">
        <v>318</v>
      </c>
      <c r="G65" s="291" t="s">
        <v>44</v>
      </c>
      <c r="H65" s="284">
        <v>3</v>
      </c>
      <c r="I65" s="301">
        <v>8</v>
      </c>
      <c r="J65" s="316" t="s">
        <v>106</v>
      </c>
      <c r="K65" s="254">
        <f t="shared" si="1"/>
        <v>0.37880181506009314</v>
      </c>
    </row>
    <row r="66" spans="1:11" ht="14.25">
      <c r="A66" s="324">
        <v>64</v>
      </c>
      <c r="B66" s="325" t="s">
        <v>317</v>
      </c>
      <c r="C66" s="326">
        <v>1970</v>
      </c>
      <c r="D66" s="327">
        <v>45</v>
      </c>
      <c r="E66" s="328" t="s">
        <v>32</v>
      </c>
      <c r="F66" s="329" t="s">
        <v>318</v>
      </c>
      <c r="G66" s="330" t="s">
        <v>48</v>
      </c>
      <c r="H66" s="331">
        <v>17</v>
      </c>
      <c r="I66" s="332">
        <v>1</v>
      </c>
      <c r="J66" s="333" t="s">
        <v>97</v>
      </c>
      <c r="K66" s="334">
        <f t="shared" si="1"/>
        <v>0.37880181506009314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57421875" style="189" customWidth="1"/>
    <col min="2" max="2" width="22.8515625" style="381" customWidth="1"/>
    <col min="3" max="3" width="6.140625" style="189" customWidth="1"/>
    <col min="4" max="4" width="5.140625" style="189" customWidth="1"/>
    <col min="5" max="5" width="23.28125" style="189" customWidth="1"/>
    <col min="6" max="6" width="8.28125" style="381" customWidth="1"/>
    <col min="7" max="7" width="5.28125" style="382" customWidth="1"/>
    <col min="8" max="8" width="3.7109375" style="189" customWidth="1"/>
    <col min="9" max="9" width="4.28125" style="189" customWidth="1"/>
    <col min="10" max="10" width="11.8515625" style="189" customWidth="1"/>
    <col min="11" max="16384" width="8.8515625" style="189" customWidth="1"/>
  </cols>
  <sheetData>
    <row r="1" spans="1:11" ht="14.25">
      <c r="A1" s="1113" t="s">
        <v>508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</row>
    <row r="2" spans="1:11" ht="14.25">
      <c r="A2" s="340" t="s">
        <v>1</v>
      </c>
      <c r="B2" s="271" t="s">
        <v>2</v>
      </c>
      <c r="C2" s="341" t="s">
        <v>3</v>
      </c>
      <c r="D2" s="341" t="s">
        <v>4</v>
      </c>
      <c r="E2" s="342" t="s">
        <v>5</v>
      </c>
      <c r="F2" s="343" t="s">
        <v>6</v>
      </c>
      <c r="G2" s="195" t="s">
        <v>7</v>
      </c>
      <c r="H2" s="342" t="s">
        <v>8</v>
      </c>
      <c r="I2" s="344" t="s">
        <v>9</v>
      </c>
      <c r="J2" s="345" t="s">
        <v>10</v>
      </c>
      <c r="K2" s="346" t="s">
        <v>11</v>
      </c>
    </row>
    <row r="3" spans="1:11" ht="14.25">
      <c r="A3" s="198">
        <v>1</v>
      </c>
      <c r="B3" s="288" t="s">
        <v>204</v>
      </c>
      <c r="C3" s="234">
        <v>1975</v>
      </c>
      <c r="D3" s="201">
        <v>40</v>
      </c>
      <c r="E3" s="235" t="s">
        <v>43</v>
      </c>
      <c r="F3" s="312">
        <v>0.6493055555555556</v>
      </c>
      <c r="G3" s="347" t="s">
        <v>18</v>
      </c>
      <c r="H3" s="281">
        <v>1</v>
      </c>
      <c r="I3" s="348">
        <v>10</v>
      </c>
      <c r="J3" s="283" t="s">
        <v>509</v>
      </c>
      <c r="K3" s="208">
        <f aca="true" t="shared" si="0" ref="K3:K40">SUM(F3)/4.53</f>
        <v>0.1433345597252882</v>
      </c>
    </row>
    <row r="4" spans="1:11" ht="14.25">
      <c r="A4" s="209">
        <v>2</v>
      </c>
      <c r="B4" s="276" t="s">
        <v>12</v>
      </c>
      <c r="C4" s="200">
        <v>1980</v>
      </c>
      <c r="D4" s="201">
        <v>35</v>
      </c>
      <c r="E4" s="210" t="s">
        <v>13</v>
      </c>
      <c r="F4" s="230">
        <v>0.6770833333333334</v>
      </c>
      <c r="G4" s="349" t="s">
        <v>14</v>
      </c>
      <c r="H4" s="284">
        <v>1</v>
      </c>
      <c r="I4" s="348">
        <v>10</v>
      </c>
      <c r="J4" s="283"/>
      <c r="K4" s="213">
        <f t="shared" si="0"/>
        <v>0.14946651949963208</v>
      </c>
    </row>
    <row r="5" spans="1:11" ht="14.25">
      <c r="A5" s="209">
        <v>3</v>
      </c>
      <c r="B5" s="276" t="s">
        <v>23</v>
      </c>
      <c r="C5" s="200">
        <v>1971</v>
      </c>
      <c r="D5" s="201">
        <v>44</v>
      </c>
      <c r="E5" s="202" t="s">
        <v>24</v>
      </c>
      <c r="F5" s="230">
        <v>0.7062499999999999</v>
      </c>
      <c r="G5" s="349" t="s">
        <v>18</v>
      </c>
      <c r="H5" s="284">
        <v>2</v>
      </c>
      <c r="I5" s="350">
        <v>9</v>
      </c>
      <c r="J5" s="283"/>
      <c r="K5" s="213">
        <f t="shared" si="0"/>
        <v>0.15590507726269312</v>
      </c>
    </row>
    <row r="6" spans="1:11" ht="14.25">
      <c r="A6" s="209">
        <v>4</v>
      </c>
      <c r="B6" s="285" t="s">
        <v>22</v>
      </c>
      <c r="C6" s="201">
        <v>1972</v>
      </c>
      <c r="D6" s="201">
        <v>43</v>
      </c>
      <c r="E6" s="237" t="s">
        <v>17</v>
      </c>
      <c r="F6" s="230">
        <v>0.7097222222222223</v>
      </c>
      <c r="G6" s="349" t="s">
        <v>18</v>
      </c>
      <c r="H6" s="284">
        <v>3</v>
      </c>
      <c r="I6" s="350">
        <v>8</v>
      </c>
      <c r="J6" s="283"/>
      <c r="K6" s="213">
        <f t="shared" si="0"/>
        <v>0.15667157223448613</v>
      </c>
    </row>
    <row r="7" spans="1:11" ht="14.25">
      <c r="A7" s="209">
        <v>5</v>
      </c>
      <c r="B7" s="276" t="s">
        <v>28</v>
      </c>
      <c r="C7" s="200">
        <v>1980</v>
      </c>
      <c r="D7" s="201">
        <v>35</v>
      </c>
      <c r="E7" s="237" t="s">
        <v>29</v>
      </c>
      <c r="F7" s="230">
        <v>0.7208333333333333</v>
      </c>
      <c r="G7" s="349" t="s">
        <v>14</v>
      </c>
      <c r="H7" s="284">
        <v>2</v>
      </c>
      <c r="I7" s="350">
        <v>9</v>
      </c>
      <c r="J7" s="283"/>
      <c r="K7" s="213">
        <f t="shared" si="0"/>
        <v>0.15912435614422368</v>
      </c>
    </row>
    <row r="8" spans="1:11" ht="14.25">
      <c r="A8" s="198">
        <v>6</v>
      </c>
      <c r="B8" s="285" t="s">
        <v>31</v>
      </c>
      <c r="C8" s="200">
        <v>1966</v>
      </c>
      <c r="D8" s="201">
        <v>49</v>
      </c>
      <c r="E8" s="296" t="s">
        <v>32</v>
      </c>
      <c r="F8" s="230">
        <v>0.7312500000000001</v>
      </c>
      <c r="G8" s="349" t="s">
        <v>18</v>
      </c>
      <c r="H8" s="281">
        <v>4</v>
      </c>
      <c r="I8" s="350">
        <v>7</v>
      </c>
      <c r="J8" s="283"/>
      <c r="K8" s="208">
        <f t="shared" si="0"/>
        <v>0.16142384105960267</v>
      </c>
    </row>
    <row r="9" spans="1:11" ht="14.25">
      <c r="A9" s="209">
        <v>7</v>
      </c>
      <c r="B9" s="293" t="s">
        <v>178</v>
      </c>
      <c r="C9" s="83">
        <v>1976</v>
      </c>
      <c r="D9" s="201">
        <v>39</v>
      </c>
      <c r="E9" s="296" t="s">
        <v>179</v>
      </c>
      <c r="F9" s="230">
        <v>0.7472222222222222</v>
      </c>
      <c r="G9" s="349" t="s">
        <v>14</v>
      </c>
      <c r="H9" s="284">
        <v>3</v>
      </c>
      <c r="I9" s="350">
        <v>8</v>
      </c>
      <c r="J9" s="283"/>
      <c r="K9" s="213">
        <f t="shared" si="0"/>
        <v>0.1649497179298504</v>
      </c>
    </row>
    <row r="10" spans="1:11" ht="14.25">
      <c r="A10" s="209">
        <v>8</v>
      </c>
      <c r="B10" s="285" t="s">
        <v>501</v>
      </c>
      <c r="C10" s="200">
        <v>1972</v>
      </c>
      <c r="D10" s="201">
        <v>43</v>
      </c>
      <c r="E10" s="235" t="s">
        <v>502</v>
      </c>
      <c r="F10" s="230">
        <v>0.75625</v>
      </c>
      <c r="G10" s="349" t="s">
        <v>18</v>
      </c>
      <c r="H10" s="284">
        <v>5</v>
      </c>
      <c r="I10" s="350">
        <v>6</v>
      </c>
      <c r="J10" s="283"/>
      <c r="K10" s="213">
        <f t="shared" si="0"/>
        <v>0.16694260485651213</v>
      </c>
    </row>
    <row r="11" spans="1:11" ht="14.25">
      <c r="A11" s="209">
        <v>9</v>
      </c>
      <c r="B11" s="351" t="s">
        <v>42</v>
      </c>
      <c r="C11" s="352">
        <v>1983</v>
      </c>
      <c r="D11" s="216">
        <v>32</v>
      </c>
      <c r="E11" s="296" t="s">
        <v>43</v>
      </c>
      <c r="F11" s="353">
        <v>0.7583333333333333</v>
      </c>
      <c r="G11" s="347" t="s">
        <v>44</v>
      </c>
      <c r="H11" s="284">
        <v>1</v>
      </c>
      <c r="I11" s="354">
        <v>10</v>
      </c>
      <c r="J11" s="283"/>
      <c r="K11" s="213">
        <f t="shared" si="0"/>
        <v>0.1674025018395879</v>
      </c>
    </row>
    <row r="12" spans="1:11" ht="14.25">
      <c r="A12" s="209">
        <v>10</v>
      </c>
      <c r="B12" s="276" t="s">
        <v>40</v>
      </c>
      <c r="C12" s="200">
        <v>1982</v>
      </c>
      <c r="D12" s="216">
        <v>33</v>
      </c>
      <c r="E12" s="226" t="s">
        <v>41</v>
      </c>
      <c r="F12" s="230">
        <v>0.7791666666666667</v>
      </c>
      <c r="G12" s="349" t="s">
        <v>14</v>
      </c>
      <c r="H12" s="284">
        <v>4</v>
      </c>
      <c r="I12" s="350">
        <v>7</v>
      </c>
      <c r="J12" s="283"/>
      <c r="K12" s="213">
        <f t="shared" si="0"/>
        <v>0.17200147167034582</v>
      </c>
    </row>
    <row r="13" spans="1:11" ht="14.25">
      <c r="A13" s="198">
        <v>11</v>
      </c>
      <c r="B13" s="276" t="s">
        <v>174</v>
      </c>
      <c r="C13" s="200">
        <v>1981</v>
      </c>
      <c r="D13" s="216">
        <v>34</v>
      </c>
      <c r="E13" s="217" t="s">
        <v>17</v>
      </c>
      <c r="F13" s="230">
        <v>0.78125</v>
      </c>
      <c r="G13" s="349" t="s">
        <v>14</v>
      </c>
      <c r="H13" s="281">
        <v>5</v>
      </c>
      <c r="I13" s="350">
        <v>6</v>
      </c>
      <c r="J13" s="283"/>
      <c r="K13" s="213">
        <f t="shared" si="0"/>
        <v>0.17246136865342163</v>
      </c>
    </row>
    <row r="14" spans="1:11" ht="14.25">
      <c r="A14" s="209">
        <v>12</v>
      </c>
      <c r="B14" s="276" t="s">
        <v>46</v>
      </c>
      <c r="C14" s="200">
        <v>1977</v>
      </c>
      <c r="D14" s="216">
        <v>38</v>
      </c>
      <c r="E14" s="296" t="s">
        <v>47</v>
      </c>
      <c r="F14" s="230">
        <v>0.782638888888889</v>
      </c>
      <c r="G14" s="355" t="s">
        <v>48</v>
      </c>
      <c r="H14" s="284">
        <v>1</v>
      </c>
      <c r="I14" s="348">
        <v>10</v>
      </c>
      <c r="J14" s="283"/>
      <c r="K14" s="213">
        <f t="shared" si="0"/>
        <v>0.17276796664213884</v>
      </c>
    </row>
    <row r="15" spans="1:11" ht="14.25">
      <c r="A15" s="198">
        <v>13</v>
      </c>
      <c r="B15" s="293" t="s">
        <v>151</v>
      </c>
      <c r="C15" s="83">
        <v>1991</v>
      </c>
      <c r="D15" s="216">
        <v>24</v>
      </c>
      <c r="E15" s="244" t="s">
        <v>152</v>
      </c>
      <c r="F15" s="230">
        <v>0.7833333333333333</v>
      </c>
      <c r="G15" s="347" t="s">
        <v>21</v>
      </c>
      <c r="H15" s="281">
        <v>1</v>
      </c>
      <c r="I15" s="348">
        <v>10</v>
      </c>
      <c r="J15" s="283"/>
      <c r="K15" s="213">
        <f t="shared" si="0"/>
        <v>0.1729212656364974</v>
      </c>
    </row>
    <row r="16" spans="1:11" ht="14.25">
      <c r="A16" s="209">
        <v>14</v>
      </c>
      <c r="B16" s="276" t="s">
        <v>35</v>
      </c>
      <c r="C16" s="200">
        <v>1974</v>
      </c>
      <c r="D16" s="216">
        <v>41</v>
      </c>
      <c r="E16" s="235" t="s">
        <v>32</v>
      </c>
      <c r="F16" s="230">
        <v>0.7923611111111111</v>
      </c>
      <c r="G16" s="349" t="s">
        <v>18</v>
      </c>
      <c r="H16" s="284">
        <v>6</v>
      </c>
      <c r="I16" s="350">
        <v>5</v>
      </c>
      <c r="J16" s="283"/>
      <c r="K16" s="213">
        <f t="shared" si="0"/>
        <v>0.17491415256315918</v>
      </c>
    </row>
    <row r="17" spans="1:11" ht="14.25">
      <c r="A17" s="209">
        <v>15</v>
      </c>
      <c r="B17" s="276" t="s">
        <v>49</v>
      </c>
      <c r="C17" s="200">
        <v>1971</v>
      </c>
      <c r="D17" s="216">
        <v>44</v>
      </c>
      <c r="E17" s="237" t="s">
        <v>17</v>
      </c>
      <c r="F17" s="230">
        <v>0.7958333333333334</v>
      </c>
      <c r="G17" s="347" t="s">
        <v>18</v>
      </c>
      <c r="H17" s="284">
        <v>7</v>
      </c>
      <c r="I17" s="350">
        <v>4</v>
      </c>
      <c r="J17" s="283"/>
      <c r="K17" s="213">
        <f t="shared" si="0"/>
        <v>0.17568064753495216</v>
      </c>
    </row>
    <row r="18" spans="1:11" ht="14.25">
      <c r="A18" s="209">
        <v>16</v>
      </c>
      <c r="B18" s="276" t="s">
        <v>50</v>
      </c>
      <c r="C18" s="200">
        <v>1955</v>
      </c>
      <c r="D18" s="216">
        <v>60</v>
      </c>
      <c r="E18" s="202" t="s">
        <v>51</v>
      </c>
      <c r="F18" s="230">
        <v>0.8069444444444445</v>
      </c>
      <c r="G18" s="355" t="s">
        <v>52</v>
      </c>
      <c r="H18" s="284">
        <v>1</v>
      </c>
      <c r="I18" s="348">
        <v>10</v>
      </c>
      <c r="J18" s="283"/>
      <c r="K18" s="213">
        <f t="shared" si="0"/>
        <v>0.1781334314446897</v>
      </c>
    </row>
    <row r="19" spans="1:11" ht="14.25">
      <c r="A19" s="209">
        <v>17</v>
      </c>
      <c r="B19" s="276" t="s">
        <v>207</v>
      </c>
      <c r="C19" s="200">
        <v>1973</v>
      </c>
      <c r="D19" s="216">
        <v>42</v>
      </c>
      <c r="E19" s="237" t="s">
        <v>17</v>
      </c>
      <c r="F19" s="230">
        <v>0.8090277777777778</v>
      </c>
      <c r="G19" s="349" t="s">
        <v>18</v>
      </c>
      <c r="H19" s="284">
        <v>8</v>
      </c>
      <c r="I19" s="350">
        <v>3</v>
      </c>
      <c r="J19" s="283"/>
      <c r="K19" s="213">
        <f t="shared" si="0"/>
        <v>0.1785933284277655</v>
      </c>
    </row>
    <row r="20" spans="1:11" ht="14.25">
      <c r="A20" s="198">
        <v>18</v>
      </c>
      <c r="B20" s="285" t="s">
        <v>37</v>
      </c>
      <c r="C20" s="201">
        <v>1964</v>
      </c>
      <c r="D20" s="216">
        <v>51</v>
      </c>
      <c r="E20" s="217" t="s">
        <v>29</v>
      </c>
      <c r="F20" s="230">
        <v>0.8166666666666668</v>
      </c>
      <c r="G20" s="356" t="s">
        <v>27</v>
      </c>
      <c r="H20" s="281">
        <v>1</v>
      </c>
      <c r="I20" s="348">
        <v>10</v>
      </c>
      <c r="J20" s="283"/>
      <c r="K20" s="213">
        <f t="shared" si="0"/>
        <v>0.1802796173657101</v>
      </c>
    </row>
    <row r="21" spans="1:11" ht="14.25">
      <c r="A21" s="209">
        <v>19</v>
      </c>
      <c r="B21" s="276" t="s">
        <v>281</v>
      </c>
      <c r="C21" s="200">
        <v>1975</v>
      </c>
      <c r="D21" s="216">
        <v>40</v>
      </c>
      <c r="E21" s="237" t="s">
        <v>29</v>
      </c>
      <c r="F21" s="230">
        <v>0.8229166666666666</v>
      </c>
      <c r="G21" s="356" t="s">
        <v>48</v>
      </c>
      <c r="H21" s="284">
        <v>2</v>
      </c>
      <c r="I21" s="350">
        <v>9</v>
      </c>
      <c r="J21" s="283"/>
      <c r="K21" s="213">
        <f t="shared" si="0"/>
        <v>0.18165930831493743</v>
      </c>
    </row>
    <row r="22" spans="1:11" ht="14.25">
      <c r="A22" s="209">
        <v>20</v>
      </c>
      <c r="B22" s="276" t="s">
        <v>182</v>
      </c>
      <c r="C22" s="200">
        <v>1980</v>
      </c>
      <c r="D22" s="216">
        <v>35</v>
      </c>
      <c r="E22" s="210" t="s">
        <v>32</v>
      </c>
      <c r="F22" s="230">
        <v>0.8402777777777778</v>
      </c>
      <c r="G22" s="349" t="s">
        <v>14</v>
      </c>
      <c r="H22" s="284">
        <v>6</v>
      </c>
      <c r="I22" s="350">
        <v>5</v>
      </c>
      <c r="J22" s="283"/>
      <c r="K22" s="213">
        <f t="shared" si="0"/>
        <v>0.18549178317390236</v>
      </c>
    </row>
    <row r="23" spans="1:11" ht="14.25">
      <c r="A23" s="209">
        <v>21</v>
      </c>
      <c r="B23" s="285" t="s">
        <v>219</v>
      </c>
      <c r="C23" s="200">
        <v>1967</v>
      </c>
      <c r="D23" s="201">
        <v>48</v>
      </c>
      <c r="E23" s="296" t="s">
        <v>26</v>
      </c>
      <c r="F23" s="230">
        <v>0.842361111111111</v>
      </c>
      <c r="G23" s="349" t="s">
        <v>18</v>
      </c>
      <c r="H23" s="284">
        <v>9</v>
      </c>
      <c r="I23" s="350">
        <v>2</v>
      </c>
      <c r="J23" s="304" t="s">
        <v>97</v>
      </c>
      <c r="K23" s="213">
        <f t="shared" si="0"/>
        <v>0.18595168015697813</v>
      </c>
    </row>
    <row r="24" spans="1:11" ht="14.25">
      <c r="A24" s="209">
        <v>22</v>
      </c>
      <c r="B24" s="276" t="s">
        <v>107</v>
      </c>
      <c r="C24" s="200">
        <v>1965</v>
      </c>
      <c r="D24" s="201">
        <v>50</v>
      </c>
      <c r="E24" s="237" t="s">
        <v>29</v>
      </c>
      <c r="F24" s="230">
        <v>0.8458333333333333</v>
      </c>
      <c r="G24" s="355" t="s">
        <v>27</v>
      </c>
      <c r="H24" s="284">
        <v>2</v>
      </c>
      <c r="I24" s="350">
        <v>9</v>
      </c>
      <c r="J24" s="283"/>
      <c r="K24" s="213">
        <f t="shared" si="0"/>
        <v>0.18671817512877115</v>
      </c>
    </row>
    <row r="25" spans="1:11" ht="14.25">
      <c r="A25" s="198">
        <v>23</v>
      </c>
      <c r="B25" s="276" t="s">
        <v>62</v>
      </c>
      <c r="C25" s="201">
        <v>1965</v>
      </c>
      <c r="D25" s="201">
        <v>50</v>
      </c>
      <c r="E25" s="210" t="s">
        <v>20</v>
      </c>
      <c r="F25" s="230">
        <v>0.8506944444444445</v>
      </c>
      <c r="G25" s="355" t="s">
        <v>63</v>
      </c>
      <c r="H25" s="281">
        <v>1</v>
      </c>
      <c r="I25" s="348">
        <v>10</v>
      </c>
      <c r="J25" s="283"/>
      <c r="K25" s="213">
        <f t="shared" si="0"/>
        <v>0.18779126808928134</v>
      </c>
    </row>
    <row r="26" spans="1:11" ht="14.25">
      <c r="A26" s="209">
        <v>24</v>
      </c>
      <c r="B26" s="276" t="s">
        <v>60</v>
      </c>
      <c r="C26" s="200">
        <v>1973</v>
      </c>
      <c r="D26" s="201">
        <v>42</v>
      </c>
      <c r="E26" s="237" t="s">
        <v>17</v>
      </c>
      <c r="F26" s="230">
        <v>0.8527777777777777</v>
      </c>
      <c r="G26" s="355" t="s">
        <v>48</v>
      </c>
      <c r="H26" s="284">
        <v>3</v>
      </c>
      <c r="I26" s="350">
        <v>8</v>
      </c>
      <c r="J26" s="283"/>
      <c r="K26" s="213">
        <f t="shared" si="0"/>
        <v>0.18825116507235712</v>
      </c>
    </row>
    <row r="27" spans="1:11" ht="14.25">
      <c r="A27" s="198">
        <v>25</v>
      </c>
      <c r="B27" s="276" t="s">
        <v>282</v>
      </c>
      <c r="C27" s="200">
        <v>1979</v>
      </c>
      <c r="D27" s="201">
        <v>36</v>
      </c>
      <c r="E27" s="237" t="s">
        <v>17</v>
      </c>
      <c r="F27" s="230">
        <v>0.8611111111111112</v>
      </c>
      <c r="G27" s="349" t="s">
        <v>48</v>
      </c>
      <c r="H27" s="281">
        <v>4</v>
      </c>
      <c r="I27" s="350">
        <v>7</v>
      </c>
      <c r="J27" s="283"/>
      <c r="K27" s="213">
        <f t="shared" si="0"/>
        <v>0.1900907530046603</v>
      </c>
    </row>
    <row r="28" spans="1:11" ht="14.25">
      <c r="A28" s="209">
        <v>26</v>
      </c>
      <c r="B28" s="285" t="s">
        <v>220</v>
      </c>
      <c r="C28" s="200">
        <v>1970</v>
      </c>
      <c r="D28" s="201">
        <v>45</v>
      </c>
      <c r="E28" s="226" t="s">
        <v>78</v>
      </c>
      <c r="F28" s="230">
        <v>0.8770833333333333</v>
      </c>
      <c r="G28" s="349" t="s">
        <v>18</v>
      </c>
      <c r="H28" s="284">
        <v>10</v>
      </c>
      <c r="I28" s="350">
        <v>1</v>
      </c>
      <c r="J28" s="283"/>
      <c r="K28" s="213">
        <f t="shared" si="0"/>
        <v>0.19361662987490802</v>
      </c>
    </row>
    <row r="29" spans="1:11" ht="14.25">
      <c r="A29" s="209">
        <v>27</v>
      </c>
      <c r="B29" s="293" t="s">
        <v>55</v>
      </c>
      <c r="C29" s="83">
        <v>1989</v>
      </c>
      <c r="D29" s="201">
        <v>26</v>
      </c>
      <c r="E29" s="244" t="s">
        <v>56</v>
      </c>
      <c r="F29" s="230">
        <v>0.8923611111111112</v>
      </c>
      <c r="G29" s="349" t="s">
        <v>21</v>
      </c>
      <c r="H29" s="284">
        <v>2</v>
      </c>
      <c r="I29" s="350">
        <v>9</v>
      </c>
      <c r="J29" s="283"/>
      <c r="K29" s="213">
        <f t="shared" si="0"/>
        <v>0.19698920775079715</v>
      </c>
    </row>
    <row r="30" spans="1:11" ht="14.25">
      <c r="A30" s="209">
        <v>28</v>
      </c>
      <c r="B30" s="276" t="s">
        <v>177</v>
      </c>
      <c r="C30" s="200">
        <v>1977</v>
      </c>
      <c r="D30" s="201">
        <v>38</v>
      </c>
      <c r="E30" s="237" t="s">
        <v>58</v>
      </c>
      <c r="F30" s="230">
        <v>0.8958333333333334</v>
      </c>
      <c r="G30" s="349" t="s">
        <v>14</v>
      </c>
      <c r="H30" s="284">
        <v>7</v>
      </c>
      <c r="I30" s="350">
        <v>4</v>
      </c>
      <c r="J30" s="283"/>
      <c r="K30" s="213">
        <f t="shared" si="0"/>
        <v>0.19775570272259013</v>
      </c>
    </row>
    <row r="31" spans="1:11" ht="14.25">
      <c r="A31" s="209">
        <v>29</v>
      </c>
      <c r="B31" s="357" t="s">
        <v>66</v>
      </c>
      <c r="C31" s="246">
        <v>1967</v>
      </c>
      <c r="D31" s="247">
        <v>48</v>
      </c>
      <c r="E31" s="309" t="s">
        <v>17</v>
      </c>
      <c r="F31" s="312">
        <v>0.9055555555555556</v>
      </c>
      <c r="G31" s="358" t="s">
        <v>18</v>
      </c>
      <c r="H31" s="284">
        <v>11</v>
      </c>
      <c r="I31" s="350">
        <v>1</v>
      </c>
      <c r="J31" s="283"/>
      <c r="K31" s="213">
        <f t="shared" si="0"/>
        <v>0.1999018886436105</v>
      </c>
    </row>
    <row r="32" spans="1:11" ht="14.25">
      <c r="A32" s="198">
        <v>30</v>
      </c>
      <c r="B32" s="276" t="s">
        <v>67</v>
      </c>
      <c r="C32" s="200">
        <v>1971</v>
      </c>
      <c r="D32" s="247">
        <v>44</v>
      </c>
      <c r="E32" s="202" t="s">
        <v>32</v>
      </c>
      <c r="F32" s="230">
        <v>0.9069444444444444</v>
      </c>
      <c r="G32" s="349" t="s">
        <v>48</v>
      </c>
      <c r="H32" s="281">
        <v>5</v>
      </c>
      <c r="I32" s="350">
        <v>6</v>
      </c>
      <c r="J32" s="283"/>
      <c r="K32" s="213">
        <f t="shared" si="0"/>
        <v>0.20020848663232768</v>
      </c>
    </row>
    <row r="33" spans="1:11" ht="14.25">
      <c r="A33" s="209">
        <v>31</v>
      </c>
      <c r="B33" s="276" t="s">
        <v>64</v>
      </c>
      <c r="C33" s="200">
        <v>1976</v>
      </c>
      <c r="D33" s="247">
        <v>39</v>
      </c>
      <c r="E33" s="237" t="s">
        <v>17</v>
      </c>
      <c r="F33" s="230">
        <v>0.907638888888889</v>
      </c>
      <c r="G33" s="349" t="s">
        <v>48</v>
      </c>
      <c r="H33" s="284">
        <v>6</v>
      </c>
      <c r="I33" s="350">
        <v>5</v>
      </c>
      <c r="J33" s="283"/>
      <c r="K33" s="213">
        <f t="shared" si="0"/>
        <v>0.2003617856266863</v>
      </c>
    </row>
    <row r="34" spans="1:11" ht="14.25">
      <c r="A34" s="209">
        <v>32</v>
      </c>
      <c r="B34" s="276" t="s">
        <v>283</v>
      </c>
      <c r="C34" s="200">
        <v>1979</v>
      </c>
      <c r="D34" s="247">
        <v>36</v>
      </c>
      <c r="E34" s="202" t="s">
        <v>32</v>
      </c>
      <c r="F34" s="203">
        <v>0.9180555555555556</v>
      </c>
      <c r="G34" s="349" t="s">
        <v>48</v>
      </c>
      <c r="H34" s="284">
        <v>7</v>
      </c>
      <c r="I34" s="350">
        <v>4</v>
      </c>
      <c r="J34" s="283"/>
      <c r="K34" s="213">
        <f t="shared" si="0"/>
        <v>0.20266127054206526</v>
      </c>
    </row>
    <row r="35" spans="1:11" ht="14.25">
      <c r="A35" s="209">
        <v>33</v>
      </c>
      <c r="B35" s="285" t="s">
        <v>68</v>
      </c>
      <c r="C35" s="201">
        <v>1973</v>
      </c>
      <c r="D35" s="201">
        <v>42</v>
      </c>
      <c r="E35" s="237" t="s">
        <v>29</v>
      </c>
      <c r="F35" s="290">
        <v>0.9590277777777777</v>
      </c>
      <c r="G35" s="349" t="s">
        <v>48</v>
      </c>
      <c r="H35" s="284">
        <v>8</v>
      </c>
      <c r="I35" s="350">
        <v>3</v>
      </c>
      <c r="J35" s="283"/>
      <c r="K35" s="213">
        <f t="shared" si="0"/>
        <v>0.21170591120922244</v>
      </c>
    </row>
    <row r="36" spans="1:11" ht="14.25">
      <c r="A36" s="209">
        <v>34</v>
      </c>
      <c r="B36" s="276" t="s">
        <v>300</v>
      </c>
      <c r="C36" s="200">
        <v>1977</v>
      </c>
      <c r="D36" s="201">
        <v>38</v>
      </c>
      <c r="E36" s="237" t="s">
        <v>29</v>
      </c>
      <c r="F36" s="230">
        <v>0.9743055555555555</v>
      </c>
      <c r="G36" s="349" t="s">
        <v>48</v>
      </c>
      <c r="H36" s="284">
        <v>9</v>
      </c>
      <c r="I36" s="350">
        <v>2</v>
      </c>
      <c r="J36" s="283"/>
      <c r="K36" s="213">
        <f t="shared" si="0"/>
        <v>0.2150784890851116</v>
      </c>
    </row>
    <row r="37" spans="1:11" ht="14.25">
      <c r="A37" s="198">
        <v>35</v>
      </c>
      <c r="B37" s="293" t="s">
        <v>228</v>
      </c>
      <c r="C37" s="83">
        <v>1962</v>
      </c>
      <c r="D37" s="201">
        <v>53</v>
      </c>
      <c r="E37" s="237" t="s">
        <v>17</v>
      </c>
      <c r="F37" s="230">
        <v>0.975</v>
      </c>
      <c r="G37" s="355" t="s">
        <v>27</v>
      </c>
      <c r="H37" s="281">
        <v>3</v>
      </c>
      <c r="I37" s="350">
        <v>8</v>
      </c>
      <c r="J37" s="283"/>
      <c r="K37" s="213">
        <f t="shared" si="0"/>
        <v>0.2152317880794702</v>
      </c>
    </row>
    <row r="38" spans="1:11" ht="14.25">
      <c r="A38" s="209">
        <v>36</v>
      </c>
      <c r="B38" s="288" t="s">
        <v>291</v>
      </c>
      <c r="C38" s="234">
        <v>1973</v>
      </c>
      <c r="D38" s="216">
        <v>42</v>
      </c>
      <c r="E38" s="359" t="s">
        <v>73</v>
      </c>
      <c r="F38" s="230">
        <v>0.9909722222222223</v>
      </c>
      <c r="G38" s="347" t="s">
        <v>48</v>
      </c>
      <c r="H38" s="284">
        <v>10</v>
      </c>
      <c r="I38" s="350">
        <v>1</v>
      </c>
      <c r="J38" s="283"/>
      <c r="K38" s="213">
        <f t="shared" si="0"/>
        <v>0.21875766494971793</v>
      </c>
    </row>
    <row r="39" spans="1:11" ht="14.25">
      <c r="A39" s="198">
        <v>37</v>
      </c>
      <c r="B39" s="276" t="s">
        <v>90</v>
      </c>
      <c r="C39" s="200">
        <v>1952</v>
      </c>
      <c r="D39" s="216">
        <v>63</v>
      </c>
      <c r="E39" s="237" t="s">
        <v>29</v>
      </c>
      <c r="F39" s="230">
        <v>0.9944444444444445</v>
      </c>
      <c r="G39" s="355" t="s">
        <v>52</v>
      </c>
      <c r="H39" s="281">
        <v>2</v>
      </c>
      <c r="I39" s="350">
        <v>9</v>
      </c>
      <c r="J39" s="283"/>
      <c r="K39" s="213">
        <f t="shared" si="0"/>
        <v>0.21952415992151092</v>
      </c>
    </row>
    <row r="40" spans="1:11" ht="14.25">
      <c r="A40" s="209">
        <v>38</v>
      </c>
      <c r="B40" s="276" t="s">
        <v>303</v>
      </c>
      <c r="C40" s="200">
        <v>1974</v>
      </c>
      <c r="D40" s="216">
        <v>41</v>
      </c>
      <c r="E40" s="217" t="s">
        <v>17</v>
      </c>
      <c r="F40" s="230">
        <v>0.998611111111111</v>
      </c>
      <c r="G40" s="349" t="s">
        <v>48</v>
      </c>
      <c r="H40" s="284">
        <v>11</v>
      </c>
      <c r="I40" s="350">
        <v>1</v>
      </c>
      <c r="J40" s="283"/>
      <c r="K40" s="213">
        <f t="shared" si="0"/>
        <v>0.22044395388766247</v>
      </c>
    </row>
    <row r="41" spans="1:11" ht="14.25">
      <c r="A41" s="209">
        <v>39</v>
      </c>
      <c r="B41" s="276" t="s">
        <v>105</v>
      </c>
      <c r="C41" s="200">
        <v>1970</v>
      </c>
      <c r="D41" s="216">
        <v>45</v>
      </c>
      <c r="E41" s="217" t="s">
        <v>29</v>
      </c>
      <c r="F41" s="255" t="s">
        <v>301</v>
      </c>
      <c r="G41" s="349" t="s">
        <v>48</v>
      </c>
      <c r="H41" s="284">
        <v>12</v>
      </c>
      <c r="I41" s="350">
        <v>1</v>
      </c>
      <c r="J41" s="283"/>
      <c r="K41" s="360">
        <f>SUM(F41/4.53)</f>
        <v>0.22151704684817264</v>
      </c>
    </row>
    <row r="42" spans="1:11" ht="14.25">
      <c r="A42" s="209">
        <v>40</v>
      </c>
      <c r="B42" s="285" t="s">
        <v>72</v>
      </c>
      <c r="C42" s="201">
        <v>1948</v>
      </c>
      <c r="D42" s="216">
        <v>67</v>
      </c>
      <c r="E42" s="361" t="s">
        <v>73</v>
      </c>
      <c r="F42" s="255" t="s">
        <v>240</v>
      </c>
      <c r="G42" s="355" t="s">
        <v>52</v>
      </c>
      <c r="H42" s="284">
        <v>3</v>
      </c>
      <c r="I42" s="350">
        <v>8</v>
      </c>
      <c r="J42" s="283"/>
      <c r="K42" s="360">
        <f>SUM(F42/4.53)</f>
        <v>0.22335663478047585</v>
      </c>
    </row>
    <row r="43" spans="1:11" ht="14.25">
      <c r="A43" s="209">
        <v>41</v>
      </c>
      <c r="B43" s="293" t="s">
        <v>214</v>
      </c>
      <c r="C43" s="83">
        <v>1968</v>
      </c>
      <c r="D43" s="216">
        <v>47</v>
      </c>
      <c r="E43" s="296" t="s">
        <v>215</v>
      </c>
      <c r="F43" s="255" t="s">
        <v>216</v>
      </c>
      <c r="G43" s="349" t="s">
        <v>18</v>
      </c>
      <c r="H43" s="284">
        <v>12</v>
      </c>
      <c r="I43" s="350">
        <v>1</v>
      </c>
      <c r="J43" s="283"/>
      <c r="K43" s="360">
        <f>SUM(F43/4.53)</f>
        <v>0.2245830267353446</v>
      </c>
    </row>
    <row r="44" spans="1:11" ht="14.25">
      <c r="A44" s="198">
        <v>42</v>
      </c>
      <c r="B44" s="293" t="s">
        <v>81</v>
      </c>
      <c r="C44" s="83">
        <v>1960</v>
      </c>
      <c r="D44" s="216">
        <v>55</v>
      </c>
      <c r="E44" s="226" t="s">
        <v>78</v>
      </c>
      <c r="F44" s="255" t="s">
        <v>231</v>
      </c>
      <c r="G44" s="349" t="s">
        <v>27</v>
      </c>
      <c r="H44" s="281">
        <v>4</v>
      </c>
      <c r="I44" s="350">
        <v>7</v>
      </c>
      <c r="J44" s="283"/>
      <c r="K44" s="360">
        <f>SUM(F44/4.53)</f>
        <v>0.23424086337993621</v>
      </c>
    </row>
    <row r="45" spans="1:11" ht="14.25">
      <c r="A45" s="209">
        <v>43</v>
      </c>
      <c r="B45" s="362" t="s">
        <v>85</v>
      </c>
      <c r="C45" s="363">
        <v>1965</v>
      </c>
      <c r="D45" s="216">
        <v>50</v>
      </c>
      <c r="E45" s="224" t="s">
        <v>86</v>
      </c>
      <c r="F45" s="255" t="s">
        <v>191</v>
      </c>
      <c r="G45" s="355" t="s">
        <v>63</v>
      </c>
      <c r="H45" s="284">
        <v>2</v>
      </c>
      <c r="I45" s="350">
        <v>9</v>
      </c>
      <c r="J45" s="283"/>
      <c r="K45" s="360">
        <f>SUM(F46/4.53)</f>
        <v>0.2351606573460878</v>
      </c>
    </row>
    <row r="46" spans="1:11" ht="14.25">
      <c r="A46" s="209">
        <v>44</v>
      </c>
      <c r="B46" s="276" t="s">
        <v>188</v>
      </c>
      <c r="C46" s="200">
        <v>1985</v>
      </c>
      <c r="D46" s="216">
        <v>30</v>
      </c>
      <c r="E46" s="210" t="s">
        <v>32</v>
      </c>
      <c r="F46" s="255" t="s">
        <v>191</v>
      </c>
      <c r="G46" s="349" t="s">
        <v>14</v>
      </c>
      <c r="H46" s="284">
        <v>8</v>
      </c>
      <c r="I46" s="350">
        <v>3</v>
      </c>
      <c r="J46" s="283"/>
      <c r="K46" s="360">
        <f>SUM(F45/4.53)</f>
        <v>0.2351606573460878</v>
      </c>
    </row>
    <row r="47" spans="1:11" ht="14.25">
      <c r="A47" s="209">
        <v>45</v>
      </c>
      <c r="B47" s="293" t="s">
        <v>80</v>
      </c>
      <c r="C47" s="83">
        <v>1997</v>
      </c>
      <c r="D47" s="216">
        <v>18</v>
      </c>
      <c r="E47" s="364" t="s">
        <v>78</v>
      </c>
      <c r="F47" s="255" t="s">
        <v>161</v>
      </c>
      <c r="G47" s="349" t="s">
        <v>21</v>
      </c>
      <c r="H47" s="284">
        <v>3</v>
      </c>
      <c r="I47" s="350">
        <v>8</v>
      </c>
      <c r="J47" s="304" t="s">
        <v>97</v>
      </c>
      <c r="K47" s="360">
        <f aca="true" t="shared" si="1" ref="K47:K56">SUM(F47/4.53)</f>
        <v>0.23546725533480498</v>
      </c>
    </row>
    <row r="48" spans="1:11" ht="14.25">
      <c r="A48" s="209">
        <v>46</v>
      </c>
      <c r="B48" s="276" t="s">
        <v>77</v>
      </c>
      <c r="C48" s="200">
        <v>1999</v>
      </c>
      <c r="D48" s="216">
        <v>16</v>
      </c>
      <c r="E48" s="226" t="s">
        <v>78</v>
      </c>
      <c r="F48" s="255" t="s">
        <v>269</v>
      </c>
      <c r="G48" s="349" t="s">
        <v>44</v>
      </c>
      <c r="H48" s="284">
        <v>2</v>
      </c>
      <c r="I48" s="350">
        <v>9</v>
      </c>
      <c r="J48" s="283"/>
      <c r="K48" s="360">
        <f t="shared" si="1"/>
        <v>0.23608045131223937</v>
      </c>
    </row>
    <row r="49" spans="1:11" ht="14.25">
      <c r="A49" s="198">
        <v>47</v>
      </c>
      <c r="B49" s="276" t="s">
        <v>310</v>
      </c>
      <c r="C49" s="200">
        <v>1970</v>
      </c>
      <c r="D49" s="216">
        <v>45</v>
      </c>
      <c r="E49" s="217" t="s">
        <v>17</v>
      </c>
      <c r="F49" s="255" t="s">
        <v>311</v>
      </c>
      <c r="G49" s="349" t="s">
        <v>48</v>
      </c>
      <c r="H49" s="281">
        <v>13</v>
      </c>
      <c r="I49" s="350">
        <v>1</v>
      </c>
      <c r="J49" s="283"/>
      <c r="K49" s="360">
        <f t="shared" si="1"/>
        <v>0.23807333823890114</v>
      </c>
    </row>
    <row r="50" spans="1:11" ht="14.25">
      <c r="A50" s="209">
        <v>48</v>
      </c>
      <c r="B50" s="276" t="s">
        <v>264</v>
      </c>
      <c r="C50" s="200">
        <v>1993</v>
      </c>
      <c r="D50" s="216">
        <v>22</v>
      </c>
      <c r="E50" s="235" t="s">
        <v>265</v>
      </c>
      <c r="F50" s="255" t="s">
        <v>268</v>
      </c>
      <c r="G50" s="349" t="s">
        <v>44</v>
      </c>
      <c r="H50" s="284">
        <v>3</v>
      </c>
      <c r="I50" s="350">
        <v>8</v>
      </c>
      <c r="J50" s="283"/>
      <c r="K50" s="360">
        <f t="shared" si="1"/>
        <v>0.24098601913171447</v>
      </c>
    </row>
    <row r="51" spans="1:11" ht="14.25">
      <c r="A51" s="198">
        <v>49</v>
      </c>
      <c r="B51" s="293" t="s">
        <v>306</v>
      </c>
      <c r="C51" s="83">
        <v>1976</v>
      </c>
      <c r="D51" s="216">
        <v>39</v>
      </c>
      <c r="E51" s="365" t="s">
        <v>20</v>
      </c>
      <c r="F51" s="255" t="s">
        <v>309</v>
      </c>
      <c r="G51" s="349" t="s">
        <v>48</v>
      </c>
      <c r="H51" s="281">
        <v>14</v>
      </c>
      <c r="I51" s="350">
        <v>1</v>
      </c>
      <c r="J51" s="283"/>
      <c r="K51" s="360">
        <f t="shared" si="1"/>
        <v>0.24328550404709343</v>
      </c>
    </row>
    <row r="52" spans="1:11" ht="14.25">
      <c r="A52" s="209">
        <v>50</v>
      </c>
      <c r="B52" s="276" t="s">
        <v>83</v>
      </c>
      <c r="C52" s="200">
        <v>1973</v>
      </c>
      <c r="D52" s="216">
        <v>42</v>
      </c>
      <c r="E52" s="217" t="s">
        <v>17</v>
      </c>
      <c r="F52" s="255" t="s">
        <v>288</v>
      </c>
      <c r="G52" s="349" t="s">
        <v>48</v>
      </c>
      <c r="H52" s="284">
        <v>15</v>
      </c>
      <c r="I52" s="350">
        <v>1</v>
      </c>
      <c r="J52" s="283"/>
      <c r="K52" s="360">
        <f t="shared" si="1"/>
        <v>0.24451189600196221</v>
      </c>
    </row>
    <row r="53" spans="1:11" ht="14.25">
      <c r="A53" s="209">
        <v>51</v>
      </c>
      <c r="B53" s="276" t="s">
        <v>241</v>
      </c>
      <c r="C53" s="200">
        <v>1945</v>
      </c>
      <c r="D53" s="216">
        <v>70</v>
      </c>
      <c r="E53" s="217" t="s">
        <v>29</v>
      </c>
      <c r="F53" s="255" t="s">
        <v>245</v>
      </c>
      <c r="G53" s="349" t="s">
        <v>52</v>
      </c>
      <c r="H53" s="284">
        <v>4</v>
      </c>
      <c r="I53" s="350">
        <v>7</v>
      </c>
      <c r="J53" s="283"/>
      <c r="K53" s="360">
        <f t="shared" si="1"/>
        <v>0.25033725778758886</v>
      </c>
    </row>
    <row r="54" spans="1:11" ht="14.25">
      <c r="A54" s="209">
        <v>52</v>
      </c>
      <c r="B54" s="351" t="s">
        <v>167</v>
      </c>
      <c r="C54" s="352">
        <v>1994</v>
      </c>
      <c r="D54" s="216">
        <v>21</v>
      </c>
      <c r="E54" s="364" t="s">
        <v>78</v>
      </c>
      <c r="F54" s="366" t="s">
        <v>168</v>
      </c>
      <c r="G54" s="347" t="s">
        <v>21</v>
      </c>
      <c r="H54" s="284">
        <v>4</v>
      </c>
      <c r="I54" s="367">
        <v>7</v>
      </c>
      <c r="J54" s="283"/>
      <c r="K54" s="360">
        <f t="shared" si="1"/>
        <v>0.2521768457198921</v>
      </c>
    </row>
    <row r="55" spans="1:11" ht="14.25">
      <c r="A55" s="209">
        <v>53</v>
      </c>
      <c r="B55" s="368" t="s">
        <v>329</v>
      </c>
      <c r="C55" s="369">
        <v>1963</v>
      </c>
      <c r="D55" s="216">
        <v>52</v>
      </c>
      <c r="E55" s="370" t="s">
        <v>17</v>
      </c>
      <c r="F55" s="255" t="s">
        <v>330</v>
      </c>
      <c r="G55" s="355" t="s">
        <v>63</v>
      </c>
      <c r="H55" s="284">
        <v>3</v>
      </c>
      <c r="I55" s="350">
        <v>8</v>
      </c>
      <c r="J55" s="283"/>
      <c r="K55" s="360">
        <f t="shared" si="1"/>
        <v>0.26030169242089773</v>
      </c>
    </row>
    <row r="56" spans="1:11" ht="14.25">
      <c r="A56" s="371">
        <v>54</v>
      </c>
      <c r="B56" s="372" t="s">
        <v>103</v>
      </c>
      <c r="C56" s="373">
        <v>1977</v>
      </c>
      <c r="D56" s="374">
        <v>38</v>
      </c>
      <c r="E56" s="375" t="s">
        <v>17</v>
      </c>
      <c r="F56" s="329" t="s">
        <v>295</v>
      </c>
      <c r="G56" s="376" t="s">
        <v>48</v>
      </c>
      <c r="H56" s="377">
        <v>16</v>
      </c>
      <c r="I56" s="378">
        <v>1</v>
      </c>
      <c r="J56" s="379"/>
      <c r="K56" s="380">
        <f t="shared" si="1"/>
        <v>0.27302550895266126</v>
      </c>
    </row>
    <row r="57" spans="4:8" ht="14.25">
      <c r="D57" s="189">
        <f>SUM(D3:D56)/56</f>
        <v>40</v>
      </c>
      <c r="H57" s="383"/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140625" style="189" customWidth="1"/>
    <col min="2" max="2" width="20.00390625" style="189" customWidth="1"/>
    <col min="3" max="3" width="4.8515625" style="189" customWidth="1"/>
    <col min="4" max="4" width="4.28125" style="189" customWidth="1"/>
    <col min="5" max="5" width="19.00390625" style="189" customWidth="1"/>
    <col min="6" max="6" width="6.8515625" style="189" customWidth="1"/>
    <col min="7" max="7" width="4.7109375" style="189" customWidth="1"/>
    <col min="8" max="8" width="5.00390625" style="189" customWidth="1"/>
    <col min="9" max="9" width="5.421875" style="189" customWidth="1"/>
    <col min="10" max="10" width="8.8515625" style="189" customWidth="1"/>
    <col min="11" max="11" width="8.00390625" style="189" customWidth="1"/>
    <col min="12" max="16384" width="8.8515625" style="189" customWidth="1"/>
  </cols>
  <sheetData>
    <row r="1" spans="1:11" ht="14.25">
      <c r="A1" s="1113" t="s">
        <v>510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</row>
    <row r="2" spans="1:11" ht="14.25">
      <c r="A2" s="340" t="s">
        <v>1</v>
      </c>
      <c r="B2" s="384" t="s">
        <v>2</v>
      </c>
      <c r="C2" s="385" t="s">
        <v>3</v>
      </c>
      <c r="D2" s="386" t="s">
        <v>4</v>
      </c>
      <c r="E2" s="342" t="s">
        <v>5</v>
      </c>
      <c r="F2" s="343" t="s">
        <v>6</v>
      </c>
      <c r="G2" s="195" t="s">
        <v>7</v>
      </c>
      <c r="H2" s="342" t="s">
        <v>8</v>
      </c>
      <c r="I2" s="344" t="s">
        <v>9</v>
      </c>
      <c r="J2" s="345" t="s">
        <v>10</v>
      </c>
      <c r="K2" s="346" t="s">
        <v>11</v>
      </c>
    </row>
    <row r="3" spans="1:11" ht="14.25">
      <c r="A3" s="387">
        <v>1</v>
      </c>
      <c r="B3" s="388" t="s">
        <v>204</v>
      </c>
      <c r="C3" s="389">
        <v>1975</v>
      </c>
      <c r="D3" s="390">
        <v>40</v>
      </c>
      <c r="E3" s="202" t="s">
        <v>43</v>
      </c>
      <c r="F3" s="391">
        <v>0.6465277777777778</v>
      </c>
      <c r="G3" s="349" t="s">
        <v>18</v>
      </c>
      <c r="H3" s="392">
        <v>1</v>
      </c>
      <c r="I3" s="282">
        <v>10</v>
      </c>
      <c r="J3" s="212" t="s">
        <v>511</v>
      </c>
      <c r="K3" s="393">
        <f aca="true" t="shared" si="0" ref="K3:K10">SUM(F3)/4.53</f>
        <v>0.14272136374785382</v>
      </c>
    </row>
    <row r="4" spans="1:11" ht="14.25">
      <c r="A4" s="209">
        <v>2</v>
      </c>
      <c r="B4" s="388" t="s">
        <v>12</v>
      </c>
      <c r="C4" s="389">
        <v>1980</v>
      </c>
      <c r="D4" s="390">
        <v>35</v>
      </c>
      <c r="E4" s="210" t="s">
        <v>13</v>
      </c>
      <c r="F4" s="391">
        <v>0.6680555555555556</v>
      </c>
      <c r="G4" s="349" t="s">
        <v>14</v>
      </c>
      <c r="H4" s="392">
        <v>1</v>
      </c>
      <c r="I4" s="282">
        <v>10</v>
      </c>
      <c r="J4" s="212"/>
      <c r="K4" s="213">
        <f t="shared" si="0"/>
        <v>0.14747363257297033</v>
      </c>
    </row>
    <row r="5" spans="1:11" ht="14.25">
      <c r="A5" s="209">
        <v>3</v>
      </c>
      <c r="B5" s="388" t="s">
        <v>19</v>
      </c>
      <c r="C5" s="389">
        <v>1995</v>
      </c>
      <c r="D5" s="390">
        <v>20</v>
      </c>
      <c r="E5" s="303" t="s">
        <v>20</v>
      </c>
      <c r="F5" s="391">
        <v>0.6722222222222222</v>
      </c>
      <c r="G5" s="349" t="s">
        <v>21</v>
      </c>
      <c r="H5" s="392">
        <v>1</v>
      </c>
      <c r="I5" s="282">
        <v>10</v>
      </c>
      <c r="J5" s="212"/>
      <c r="K5" s="213">
        <f t="shared" si="0"/>
        <v>0.14839342653912188</v>
      </c>
    </row>
    <row r="6" spans="1:11" ht="14.25">
      <c r="A6" s="209">
        <v>4</v>
      </c>
      <c r="B6" s="394" t="s">
        <v>22</v>
      </c>
      <c r="C6" s="395">
        <v>1972</v>
      </c>
      <c r="D6" s="390">
        <v>43</v>
      </c>
      <c r="E6" s="237" t="s">
        <v>17</v>
      </c>
      <c r="F6" s="391">
        <v>0.7180555555555556</v>
      </c>
      <c r="G6" s="349" t="s">
        <v>18</v>
      </c>
      <c r="H6" s="392">
        <v>2</v>
      </c>
      <c r="I6" s="396">
        <v>9</v>
      </c>
      <c r="J6" s="212"/>
      <c r="K6" s="213">
        <f t="shared" si="0"/>
        <v>0.1585111601667893</v>
      </c>
    </row>
    <row r="7" spans="1:11" ht="14.25">
      <c r="A7" s="209">
        <v>5</v>
      </c>
      <c r="B7" s="397" t="s">
        <v>25</v>
      </c>
      <c r="C7" s="398">
        <v>1962</v>
      </c>
      <c r="D7" s="390">
        <v>53</v>
      </c>
      <c r="E7" s="210" t="s">
        <v>26</v>
      </c>
      <c r="F7" s="391">
        <v>0.7256944444444445</v>
      </c>
      <c r="G7" s="349" t="s">
        <v>27</v>
      </c>
      <c r="H7" s="392">
        <v>1</v>
      </c>
      <c r="I7" s="282">
        <v>10</v>
      </c>
      <c r="J7" s="212"/>
      <c r="K7" s="213">
        <f t="shared" si="0"/>
        <v>0.16019744910473388</v>
      </c>
    </row>
    <row r="8" spans="1:11" ht="14.25">
      <c r="A8" s="209">
        <v>6</v>
      </c>
      <c r="B8" s="397" t="s">
        <v>227</v>
      </c>
      <c r="C8" s="398">
        <v>1963</v>
      </c>
      <c r="D8" s="390">
        <v>52</v>
      </c>
      <c r="E8" s="359" t="s">
        <v>73</v>
      </c>
      <c r="F8" s="391">
        <v>0.7305555555555556</v>
      </c>
      <c r="G8" s="355" t="s">
        <v>27</v>
      </c>
      <c r="H8" s="392">
        <v>2</v>
      </c>
      <c r="I8" s="396">
        <v>9</v>
      </c>
      <c r="J8" s="212"/>
      <c r="K8" s="213">
        <f t="shared" si="0"/>
        <v>0.16127054206524405</v>
      </c>
    </row>
    <row r="9" spans="1:11" ht="14.25">
      <c r="A9" s="209">
        <v>7</v>
      </c>
      <c r="B9" s="388" t="s">
        <v>28</v>
      </c>
      <c r="C9" s="389">
        <v>1980</v>
      </c>
      <c r="D9" s="390">
        <v>35</v>
      </c>
      <c r="E9" s="237" t="s">
        <v>29</v>
      </c>
      <c r="F9" s="391">
        <v>0.7451388888888889</v>
      </c>
      <c r="G9" s="349" t="s">
        <v>14</v>
      </c>
      <c r="H9" s="392">
        <v>2</v>
      </c>
      <c r="I9" s="396">
        <v>9</v>
      </c>
      <c r="J9" s="212"/>
      <c r="K9" s="213">
        <f t="shared" si="0"/>
        <v>0.16448982094677458</v>
      </c>
    </row>
    <row r="10" spans="1:11" ht="14.25">
      <c r="A10" s="209">
        <v>8</v>
      </c>
      <c r="B10" s="394" t="s">
        <v>501</v>
      </c>
      <c r="C10" s="389">
        <v>1972</v>
      </c>
      <c r="D10" s="390">
        <v>43</v>
      </c>
      <c r="E10" s="202" t="s">
        <v>502</v>
      </c>
      <c r="F10" s="391">
        <v>0.7645833333333334</v>
      </c>
      <c r="G10" s="349" t="s">
        <v>18</v>
      </c>
      <c r="H10" s="392">
        <v>3</v>
      </c>
      <c r="I10" s="396">
        <v>8</v>
      </c>
      <c r="J10" s="212"/>
      <c r="K10" s="213">
        <f t="shared" si="0"/>
        <v>0.16878219278881532</v>
      </c>
    </row>
    <row r="11" spans="1:11" ht="14.25">
      <c r="A11" s="209">
        <v>9</v>
      </c>
      <c r="B11" s="399" t="s">
        <v>42</v>
      </c>
      <c r="C11" s="400">
        <v>1983</v>
      </c>
      <c r="D11" s="390">
        <v>32</v>
      </c>
      <c r="E11" s="296" t="s">
        <v>43</v>
      </c>
      <c r="F11" s="401">
        <v>0.7659722222222222</v>
      </c>
      <c r="G11" s="347" t="s">
        <v>44</v>
      </c>
      <c r="H11" s="392">
        <v>1</v>
      </c>
      <c r="I11" s="282">
        <v>10</v>
      </c>
      <c r="J11" s="236" t="s">
        <v>512</v>
      </c>
      <c r="K11" s="360">
        <f>SUM(F11/4.53)</f>
        <v>0.16908879077753247</v>
      </c>
    </row>
    <row r="12" spans="1:11" ht="14.25">
      <c r="A12" s="209">
        <v>10</v>
      </c>
      <c r="B12" s="397" t="s">
        <v>175</v>
      </c>
      <c r="C12" s="398">
        <v>1982</v>
      </c>
      <c r="D12" s="390">
        <v>33</v>
      </c>
      <c r="E12" s="226" t="s">
        <v>32</v>
      </c>
      <c r="F12" s="391">
        <v>0.779861111111111</v>
      </c>
      <c r="G12" s="349" t="s">
        <v>14</v>
      </c>
      <c r="H12" s="402">
        <v>3</v>
      </c>
      <c r="I12" s="396">
        <v>8</v>
      </c>
      <c r="J12" s="236"/>
      <c r="K12" s="213">
        <f>SUM(F12)/4.53</f>
        <v>0.17215477066470442</v>
      </c>
    </row>
    <row r="13" spans="1:11" ht="14.25">
      <c r="A13" s="209">
        <v>11</v>
      </c>
      <c r="B13" s="388" t="s">
        <v>46</v>
      </c>
      <c r="C13" s="389">
        <v>1977</v>
      </c>
      <c r="D13" s="390">
        <v>38</v>
      </c>
      <c r="E13" s="226" t="s">
        <v>47</v>
      </c>
      <c r="F13" s="391">
        <v>0.7833333333333333</v>
      </c>
      <c r="G13" s="355" t="s">
        <v>48</v>
      </c>
      <c r="H13" s="402">
        <v>1</v>
      </c>
      <c r="I13" s="282">
        <v>10</v>
      </c>
      <c r="J13" s="236"/>
      <c r="K13" s="360">
        <f>SUM(F12/4.53)</f>
        <v>0.17215477066470442</v>
      </c>
    </row>
    <row r="14" spans="1:11" ht="14.25">
      <c r="A14" s="209">
        <v>12</v>
      </c>
      <c r="B14" s="394" t="s">
        <v>208</v>
      </c>
      <c r="C14" s="389">
        <v>1972</v>
      </c>
      <c r="D14" s="390">
        <v>43</v>
      </c>
      <c r="E14" s="235" t="s">
        <v>206</v>
      </c>
      <c r="F14" s="391">
        <v>0.7916666666666666</v>
      </c>
      <c r="G14" s="349" t="s">
        <v>18</v>
      </c>
      <c r="H14" s="402">
        <v>4</v>
      </c>
      <c r="I14" s="396">
        <v>7</v>
      </c>
      <c r="J14" s="236"/>
      <c r="K14" s="213">
        <f aca="true" t="shared" si="1" ref="K14:K20">SUM(F14)/4.53</f>
        <v>0.17476085356880058</v>
      </c>
    </row>
    <row r="15" spans="1:11" ht="14.25">
      <c r="A15" s="209">
        <v>13</v>
      </c>
      <c r="B15" s="388" t="s">
        <v>35</v>
      </c>
      <c r="C15" s="389">
        <v>1974</v>
      </c>
      <c r="D15" s="390">
        <v>41</v>
      </c>
      <c r="E15" s="235" t="s">
        <v>32</v>
      </c>
      <c r="F15" s="391">
        <v>0.7951388888888888</v>
      </c>
      <c r="G15" s="349" t="s">
        <v>18</v>
      </c>
      <c r="H15" s="402">
        <v>5</v>
      </c>
      <c r="I15" s="396">
        <v>6</v>
      </c>
      <c r="J15" s="236"/>
      <c r="K15" s="213">
        <f t="shared" si="1"/>
        <v>0.17552734854059354</v>
      </c>
    </row>
    <row r="16" spans="1:11" ht="14.25">
      <c r="A16" s="209">
        <v>14</v>
      </c>
      <c r="B16" s="397" t="s">
        <v>151</v>
      </c>
      <c r="C16" s="398">
        <v>1991</v>
      </c>
      <c r="D16" s="390">
        <v>24</v>
      </c>
      <c r="E16" s="244" t="s">
        <v>152</v>
      </c>
      <c r="F16" s="391">
        <v>0.7965277777777778</v>
      </c>
      <c r="G16" s="349" t="s">
        <v>21</v>
      </c>
      <c r="H16" s="402">
        <v>2</v>
      </c>
      <c r="I16" s="396">
        <v>9</v>
      </c>
      <c r="J16" s="236"/>
      <c r="K16" s="213">
        <f t="shared" si="1"/>
        <v>0.17583394652931078</v>
      </c>
    </row>
    <row r="17" spans="1:11" ht="14.25">
      <c r="A17" s="209">
        <v>15</v>
      </c>
      <c r="B17" s="388" t="s">
        <v>40</v>
      </c>
      <c r="C17" s="389">
        <v>1982</v>
      </c>
      <c r="D17" s="390">
        <v>33</v>
      </c>
      <c r="E17" s="226" t="s">
        <v>41</v>
      </c>
      <c r="F17" s="391">
        <v>0.8083333333333332</v>
      </c>
      <c r="G17" s="349" t="s">
        <v>14</v>
      </c>
      <c r="H17" s="402">
        <v>4</v>
      </c>
      <c r="I17" s="396">
        <v>7</v>
      </c>
      <c r="J17" s="236"/>
      <c r="K17" s="213">
        <f t="shared" si="1"/>
        <v>0.1784400294334069</v>
      </c>
    </row>
    <row r="18" spans="1:11" ht="14.25">
      <c r="A18" s="209">
        <v>16</v>
      </c>
      <c r="B18" s="397" t="s">
        <v>158</v>
      </c>
      <c r="C18" s="398">
        <v>1987</v>
      </c>
      <c r="D18" s="390">
        <v>28</v>
      </c>
      <c r="E18" s="364"/>
      <c r="F18" s="391">
        <v>0.813888888888889</v>
      </c>
      <c r="G18" s="349" t="s">
        <v>21</v>
      </c>
      <c r="H18" s="402">
        <v>3</v>
      </c>
      <c r="I18" s="396">
        <v>8</v>
      </c>
      <c r="J18" s="403" t="s">
        <v>97</v>
      </c>
      <c r="K18" s="213">
        <f t="shared" si="1"/>
        <v>0.1796664213882757</v>
      </c>
    </row>
    <row r="19" spans="1:11" ht="14.25">
      <c r="A19" s="209">
        <v>17</v>
      </c>
      <c r="B19" s="388" t="s">
        <v>207</v>
      </c>
      <c r="C19" s="389">
        <v>1973</v>
      </c>
      <c r="D19" s="390">
        <v>42</v>
      </c>
      <c r="E19" s="217" t="s">
        <v>17</v>
      </c>
      <c r="F19" s="391">
        <v>0.8173611111111111</v>
      </c>
      <c r="G19" s="349" t="s">
        <v>18</v>
      </c>
      <c r="H19" s="402">
        <v>6</v>
      </c>
      <c r="I19" s="396">
        <v>5</v>
      </c>
      <c r="J19" s="236"/>
      <c r="K19" s="213">
        <f t="shared" si="1"/>
        <v>0.18043291636006867</v>
      </c>
    </row>
    <row r="20" spans="1:11" ht="14.25">
      <c r="A20" s="209">
        <v>18</v>
      </c>
      <c r="B20" s="397" t="s">
        <v>154</v>
      </c>
      <c r="C20" s="398">
        <v>1986</v>
      </c>
      <c r="D20" s="390">
        <v>29</v>
      </c>
      <c r="E20" s="364" t="s">
        <v>155</v>
      </c>
      <c r="F20" s="391">
        <v>0.8291666666666666</v>
      </c>
      <c r="G20" s="349" t="s">
        <v>21</v>
      </c>
      <c r="H20" s="402">
        <v>4</v>
      </c>
      <c r="I20" s="396">
        <v>7</v>
      </c>
      <c r="J20" s="236"/>
      <c r="K20" s="213">
        <f t="shared" si="1"/>
        <v>0.1830389992641648</v>
      </c>
    </row>
    <row r="21" spans="1:11" ht="14.25">
      <c r="A21" s="209">
        <v>19</v>
      </c>
      <c r="B21" s="388" t="s">
        <v>281</v>
      </c>
      <c r="C21" s="389">
        <v>1975</v>
      </c>
      <c r="D21" s="390">
        <v>40</v>
      </c>
      <c r="E21" s="217" t="s">
        <v>29</v>
      </c>
      <c r="F21" s="391">
        <v>0.8347222222222223</v>
      </c>
      <c r="G21" s="355" t="s">
        <v>48</v>
      </c>
      <c r="H21" s="402">
        <v>2</v>
      </c>
      <c r="I21" s="396">
        <v>9</v>
      </c>
      <c r="J21" s="236"/>
      <c r="K21" s="360">
        <f>SUM(F21/4.53)</f>
        <v>0.1842653912190336</v>
      </c>
    </row>
    <row r="22" spans="1:11" ht="14.25">
      <c r="A22" s="209">
        <v>20</v>
      </c>
      <c r="B22" s="397" t="s">
        <v>513</v>
      </c>
      <c r="C22" s="398">
        <v>1988</v>
      </c>
      <c r="D22" s="390">
        <v>27</v>
      </c>
      <c r="E22" s="364" t="s">
        <v>78</v>
      </c>
      <c r="F22" s="391">
        <v>0.8388888888888889</v>
      </c>
      <c r="G22" s="349" t="s">
        <v>21</v>
      </c>
      <c r="H22" s="402">
        <v>5</v>
      </c>
      <c r="I22" s="396">
        <v>6</v>
      </c>
      <c r="J22" s="227"/>
      <c r="K22" s="213">
        <f>SUM(F22)/4.53</f>
        <v>0.18518518518518517</v>
      </c>
    </row>
    <row r="23" spans="1:11" ht="14.25">
      <c r="A23" s="209">
        <v>21</v>
      </c>
      <c r="B23" s="388" t="s">
        <v>205</v>
      </c>
      <c r="C23" s="389">
        <v>1973</v>
      </c>
      <c r="D23" s="390">
        <v>42</v>
      </c>
      <c r="E23" s="299" t="s">
        <v>206</v>
      </c>
      <c r="F23" s="391">
        <v>0.8402777777777778</v>
      </c>
      <c r="G23" s="349" t="s">
        <v>18</v>
      </c>
      <c r="H23" s="402">
        <v>7</v>
      </c>
      <c r="I23" s="396">
        <v>4</v>
      </c>
      <c r="J23" s="212"/>
      <c r="K23" s="213">
        <f>SUM(F23)/4.53</f>
        <v>0.18549178317390236</v>
      </c>
    </row>
    <row r="24" spans="1:11" ht="14.25">
      <c r="A24" s="209">
        <v>22</v>
      </c>
      <c r="B24" s="404" t="s">
        <v>37</v>
      </c>
      <c r="C24" s="405">
        <v>1964</v>
      </c>
      <c r="D24" s="406">
        <v>51</v>
      </c>
      <c r="E24" s="217" t="s">
        <v>29</v>
      </c>
      <c r="F24" s="407">
        <v>0.8416666666666667</v>
      </c>
      <c r="G24" s="356" t="s">
        <v>27</v>
      </c>
      <c r="H24" s="402">
        <v>3</v>
      </c>
      <c r="I24" s="408">
        <v>8</v>
      </c>
      <c r="J24" s="236"/>
      <c r="K24" s="213">
        <f>SUM(F24)/4.53</f>
        <v>0.18579838116261957</v>
      </c>
    </row>
    <row r="25" spans="1:11" ht="14.25">
      <c r="A25" s="209">
        <v>23</v>
      </c>
      <c r="B25" s="397" t="s">
        <v>262</v>
      </c>
      <c r="C25" s="398">
        <v>1981</v>
      </c>
      <c r="D25" s="406">
        <v>34</v>
      </c>
      <c r="E25" s="226" t="s">
        <v>263</v>
      </c>
      <c r="F25" s="409">
        <v>0.8479166666666668</v>
      </c>
      <c r="G25" s="349" t="s">
        <v>44</v>
      </c>
      <c r="H25" s="402">
        <v>2</v>
      </c>
      <c r="I25" s="396">
        <v>9</v>
      </c>
      <c r="J25" s="236"/>
      <c r="K25" s="360">
        <f>SUM(F25/4.53)</f>
        <v>0.18717807211184695</v>
      </c>
    </row>
    <row r="26" spans="1:11" ht="14.25">
      <c r="A26" s="209">
        <v>24</v>
      </c>
      <c r="B26" s="388" t="s">
        <v>62</v>
      </c>
      <c r="C26" s="395">
        <v>1965</v>
      </c>
      <c r="D26" s="406">
        <v>50</v>
      </c>
      <c r="E26" s="303" t="s">
        <v>20</v>
      </c>
      <c r="F26" s="391">
        <v>0.8541666666666666</v>
      </c>
      <c r="G26" s="355" t="s">
        <v>63</v>
      </c>
      <c r="H26" s="402">
        <v>1</v>
      </c>
      <c r="I26" s="282">
        <v>10</v>
      </c>
      <c r="J26" s="221"/>
      <c r="K26" s="360">
        <f>SUM(F26/4.53)</f>
        <v>0.1885577630610743</v>
      </c>
    </row>
    <row r="27" spans="1:11" ht="14.25">
      <c r="A27" s="209">
        <v>25</v>
      </c>
      <c r="B27" s="388" t="s">
        <v>60</v>
      </c>
      <c r="C27" s="389">
        <v>1973</v>
      </c>
      <c r="D27" s="406">
        <v>42</v>
      </c>
      <c r="E27" s="217" t="s">
        <v>17</v>
      </c>
      <c r="F27" s="391">
        <v>0.8555555555555556</v>
      </c>
      <c r="G27" s="349" t="s">
        <v>48</v>
      </c>
      <c r="H27" s="402">
        <v>3</v>
      </c>
      <c r="I27" s="396">
        <v>8</v>
      </c>
      <c r="J27" s="236"/>
      <c r="K27" s="360">
        <f>SUM(F27/4.53)</f>
        <v>0.1888643610497915</v>
      </c>
    </row>
    <row r="28" spans="1:11" ht="14.25">
      <c r="A28" s="209">
        <v>26</v>
      </c>
      <c r="B28" s="388" t="s">
        <v>177</v>
      </c>
      <c r="C28" s="389">
        <v>1977</v>
      </c>
      <c r="D28" s="406">
        <v>38</v>
      </c>
      <c r="E28" s="237" t="s">
        <v>58</v>
      </c>
      <c r="F28" s="391">
        <v>0.8597222222222222</v>
      </c>
      <c r="G28" s="349" t="s">
        <v>14</v>
      </c>
      <c r="H28" s="402">
        <v>5</v>
      </c>
      <c r="I28" s="396">
        <v>6</v>
      </c>
      <c r="J28" s="236"/>
      <c r="K28" s="213">
        <f>SUM(F28)/4.53</f>
        <v>0.18978415501594306</v>
      </c>
    </row>
    <row r="29" spans="1:11" ht="14.25">
      <c r="A29" s="209">
        <v>27</v>
      </c>
      <c r="B29" s="397" t="s">
        <v>55</v>
      </c>
      <c r="C29" s="398">
        <v>1989</v>
      </c>
      <c r="D29" s="406">
        <v>26</v>
      </c>
      <c r="E29" s="244" t="s">
        <v>56</v>
      </c>
      <c r="F29" s="391">
        <v>0.8631944444444444</v>
      </c>
      <c r="G29" s="347" t="s">
        <v>21</v>
      </c>
      <c r="H29" s="402">
        <v>6</v>
      </c>
      <c r="I29" s="396">
        <v>5</v>
      </c>
      <c r="J29" s="236"/>
      <c r="K29" s="213">
        <f>SUM(F29)/4.53</f>
        <v>0.19055064998773605</v>
      </c>
    </row>
    <row r="30" spans="1:11" ht="14.25">
      <c r="A30" s="209">
        <v>28</v>
      </c>
      <c r="B30" s="397" t="s">
        <v>176</v>
      </c>
      <c r="C30" s="398">
        <v>1979</v>
      </c>
      <c r="D30" s="406">
        <v>36</v>
      </c>
      <c r="E30" s="226" t="s">
        <v>26</v>
      </c>
      <c r="F30" s="391">
        <v>0.8729166666666667</v>
      </c>
      <c r="G30" s="349" t="s">
        <v>14</v>
      </c>
      <c r="H30" s="402">
        <v>6</v>
      </c>
      <c r="I30" s="396">
        <v>5</v>
      </c>
      <c r="J30" s="236"/>
      <c r="K30" s="213">
        <f>SUM(F30)/4.53</f>
        <v>0.19269683590875644</v>
      </c>
    </row>
    <row r="31" spans="1:11" ht="14.25">
      <c r="A31" s="209">
        <v>29</v>
      </c>
      <c r="B31" s="388" t="s">
        <v>282</v>
      </c>
      <c r="C31" s="389">
        <v>1979</v>
      </c>
      <c r="D31" s="406">
        <v>36</v>
      </c>
      <c r="E31" s="237" t="s">
        <v>17</v>
      </c>
      <c r="F31" s="391">
        <v>0.8743055555555556</v>
      </c>
      <c r="G31" s="349" t="s">
        <v>48</v>
      </c>
      <c r="H31" s="402">
        <v>4</v>
      </c>
      <c r="I31" s="396">
        <v>7</v>
      </c>
      <c r="J31" s="236"/>
      <c r="K31" s="360">
        <f>SUM(F31/4.53)</f>
        <v>0.19300343389747363</v>
      </c>
    </row>
    <row r="32" spans="1:11" ht="14.25">
      <c r="A32" s="209">
        <v>30</v>
      </c>
      <c r="B32" s="394" t="s">
        <v>59</v>
      </c>
      <c r="C32" s="389">
        <v>1972</v>
      </c>
      <c r="D32" s="406">
        <v>43</v>
      </c>
      <c r="E32" s="235" t="s">
        <v>210</v>
      </c>
      <c r="F32" s="391">
        <v>0.8805555555555555</v>
      </c>
      <c r="G32" s="349" t="s">
        <v>18</v>
      </c>
      <c r="H32" s="402">
        <v>8</v>
      </c>
      <c r="I32" s="396">
        <v>3</v>
      </c>
      <c r="J32" s="236"/>
      <c r="K32" s="213">
        <f>SUM(F32)/4.53</f>
        <v>0.19438312484670098</v>
      </c>
    </row>
    <row r="33" spans="1:11" ht="14.25">
      <c r="A33" s="209">
        <v>31</v>
      </c>
      <c r="B33" s="397" t="s">
        <v>170</v>
      </c>
      <c r="C33" s="398">
        <v>1988</v>
      </c>
      <c r="D33" s="406">
        <v>27</v>
      </c>
      <c r="E33" s="364"/>
      <c r="F33" s="391">
        <v>0.8847222222222223</v>
      </c>
      <c r="G33" s="349" t="s">
        <v>21</v>
      </c>
      <c r="H33" s="402">
        <v>7</v>
      </c>
      <c r="I33" s="396">
        <v>4</v>
      </c>
      <c r="J33" s="403" t="s">
        <v>97</v>
      </c>
      <c r="K33" s="213">
        <f>SUM(F33)/4.53</f>
        <v>0.19530291881285258</v>
      </c>
    </row>
    <row r="34" spans="1:11" ht="14.25">
      <c r="A34" s="209">
        <v>32</v>
      </c>
      <c r="B34" s="388" t="s">
        <v>67</v>
      </c>
      <c r="C34" s="389">
        <v>1971</v>
      </c>
      <c r="D34" s="406">
        <v>44</v>
      </c>
      <c r="E34" s="202" t="s">
        <v>32</v>
      </c>
      <c r="F34" s="391">
        <v>0.8902777777777778</v>
      </c>
      <c r="G34" s="347" t="s">
        <v>48</v>
      </c>
      <c r="H34" s="402">
        <v>5</v>
      </c>
      <c r="I34" s="396">
        <v>6</v>
      </c>
      <c r="J34" s="236"/>
      <c r="K34" s="360">
        <f>SUM(F34/4.53)</f>
        <v>0.19652931076772137</v>
      </c>
    </row>
    <row r="35" spans="1:11" ht="14.25">
      <c r="A35" s="209">
        <v>33</v>
      </c>
      <c r="B35" s="397" t="s">
        <v>192</v>
      </c>
      <c r="C35" s="398">
        <v>1979</v>
      </c>
      <c r="D35" s="390">
        <v>36</v>
      </c>
      <c r="E35" s="237" t="s">
        <v>32</v>
      </c>
      <c r="F35" s="391">
        <v>0.9006944444444445</v>
      </c>
      <c r="G35" s="349" t="s">
        <v>14</v>
      </c>
      <c r="H35" s="402">
        <v>7</v>
      </c>
      <c r="I35" s="396">
        <v>4</v>
      </c>
      <c r="J35" s="236"/>
      <c r="K35" s="213">
        <f>SUM(F35)/4.53</f>
        <v>0.1988287956831003</v>
      </c>
    </row>
    <row r="36" spans="1:11" ht="14.25">
      <c r="A36" s="209">
        <v>34</v>
      </c>
      <c r="B36" s="397" t="s">
        <v>193</v>
      </c>
      <c r="C36" s="398">
        <v>1979</v>
      </c>
      <c r="D36" s="390">
        <v>36</v>
      </c>
      <c r="E36" s="226" t="s">
        <v>32</v>
      </c>
      <c r="F36" s="391">
        <v>0.9006944444444445</v>
      </c>
      <c r="G36" s="349" t="s">
        <v>14</v>
      </c>
      <c r="H36" s="402">
        <v>8</v>
      </c>
      <c r="I36" s="396">
        <v>3</v>
      </c>
      <c r="J36" s="236"/>
      <c r="K36" s="213">
        <f>SUM(F36)/4.53</f>
        <v>0.1988287956831003</v>
      </c>
    </row>
    <row r="37" spans="1:11" ht="14.25">
      <c r="A37" s="209">
        <v>35</v>
      </c>
      <c r="B37" s="388" t="s">
        <v>64</v>
      </c>
      <c r="C37" s="389">
        <v>1976</v>
      </c>
      <c r="D37" s="390">
        <v>39</v>
      </c>
      <c r="E37" s="237" t="s">
        <v>17</v>
      </c>
      <c r="F37" s="391">
        <v>0.907638888888889</v>
      </c>
      <c r="G37" s="349" t="s">
        <v>48</v>
      </c>
      <c r="H37" s="402">
        <v>6</v>
      </c>
      <c r="I37" s="396">
        <v>5</v>
      </c>
      <c r="J37" s="236"/>
      <c r="K37" s="360">
        <f>SUM(F37/4.53)</f>
        <v>0.2003617856266863</v>
      </c>
    </row>
    <row r="38" spans="1:11" ht="14.25">
      <c r="A38" s="209">
        <v>36</v>
      </c>
      <c r="B38" s="397" t="s">
        <v>66</v>
      </c>
      <c r="C38" s="398">
        <v>1967</v>
      </c>
      <c r="D38" s="390">
        <v>48</v>
      </c>
      <c r="E38" s="237" t="s">
        <v>17</v>
      </c>
      <c r="F38" s="391">
        <v>0.9138888888888889</v>
      </c>
      <c r="G38" s="349" t="s">
        <v>18</v>
      </c>
      <c r="H38" s="402">
        <v>9</v>
      </c>
      <c r="I38" s="396">
        <v>2</v>
      </c>
      <c r="J38" s="236"/>
      <c r="K38" s="213">
        <f>SUM(F38)/4.53</f>
        <v>0.20174147657591365</v>
      </c>
    </row>
    <row r="39" spans="1:11" ht="14.25">
      <c r="A39" s="209">
        <v>37</v>
      </c>
      <c r="B39" s="410" t="s">
        <v>69</v>
      </c>
      <c r="C39" s="411">
        <v>1969</v>
      </c>
      <c r="D39" s="412">
        <v>46</v>
      </c>
      <c r="E39" s="309" t="s">
        <v>70</v>
      </c>
      <c r="F39" s="413">
        <v>0.9340277777777778</v>
      </c>
      <c r="G39" s="358" t="s">
        <v>48</v>
      </c>
      <c r="H39" s="402">
        <v>7</v>
      </c>
      <c r="I39" s="414">
        <v>4</v>
      </c>
      <c r="J39" s="236"/>
      <c r="K39" s="360">
        <f>SUM(F39/4.53)</f>
        <v>0.20618714741231298</v>
      </c>
    </row>
    <row r="40" spans="1:11" ht="14.25">
      <c r="A40" s="209">
        <v>38</v>
      </c>
      <c r="B40" s="394" t="s">
        <v>217</v>
      </c>
      <c r="C40" s="389">
        <v>1967</v>
      </c>
      <c r="D40" s="412">
        <v>48</v>
      </c>
      <c r="E40" s="226" t="s">
        <v>32</v>
      </c>
      <c r="F40" s="391">
        <v>0.9527777777777778</v>
      </c>
      <c r="G40" s="349" t="s">
        <v>18</v>
      </c>
      <c r="H40" s="402">
        <v>10</v>
      </c>
      <c r="I40" s="396">
        <v>1</v>
      </c>
      <c r="J40" s="236"/>
      <c r="K40" s="213">
        <f>SUM(F40)/4.53</f>
        <v>0.2103262202599951</v>
      </c>
    </row>
    <row r="41" spans="1:11" ht="14.25">
      <c r="A41" s="209">
        <v>39</v>
      </c>
      <c r="B41" s="397" t="s">
        <v>74</v>
      </c>
      <c r="C41" s="398">
        <v>1989</v>
      </c>
      <c r="D41" s="412">
        <v>26</v>
      </c>
      <c r="E41" s="226" t="s">
        <v>32</v>
      </c>
      <c r="F41" s="409">
        <v>0.9562499999999999</v>
      </c>
      <c r="G41" s="349" t="s">
        <v>44</v>
      </c>
      <c r="H41" s="402">
        <v>3</v>
      </c>
      <c r="I41" s="396">
        <v>8</v>
      </c>
      <c r="J41" s="236"/>
      <c r="K41" s="360">
        <f>SUM(F42/4.53)</f>
        <v>0.21139931322050526</v>
      </c>
    </row>
    <row r="42" spans="1:11" ht="14.25">
      <c r="A42" s="209">
        <v>40</v>
      </c>
      <c r="B42" s="397" t="s">
        <v>214</v>
      </c>
      <c r="C42" s="398">
        <v>1968</v>
      </c>
      <c r="D42" s="390">
        <v>47</v>
      </c>
      <c r="E42" s="226" t="s">
        <v>215</v>
      </c>
      <c r="F42" s="407">
        <v>0.9576388888888889</v>
      </c>
      <c r="G42" s="349" t="s">
        <v>18</v>
      </c>
      <c r="H42" s="402">
        <v>11</v>
      </c>
      <c r="I42" s="396">
        <v>1</v>
      </c>
      <c r="J42" s="236"/>
      <c r="K42" s="213">
        <f>SUM(F42)/4.53</f>
        <v>0.21139931322050526</v>
      </c>
    </row>
    <row r="43" spans="1:11" ht="14.25">
      <c r="A43" s="209">
        <v>41</v>
      </c>
      <c r="B43" s="394" t="s">
        <v>68</v>
      </c>
      <c r="C43" s="395">
        <v>1973</v>
      </c>
      <c r="D43" s="390">
        <v>42</v>
      </c>
      <c r="E43" s="237" t="s">
        <v>29</v>
      </c>
      <c r="F43" s="391">
        <v>0.9756944444444445</v>
      </c>
      <c r="G43" s="355" t="s">
        <v>48</v>
      </c>
      <c r="H43" s="402">
        <v>8</v>
      </c>
      <c r="I43" s="396">
        <v>3</v>
      </c>
      <c r="J43" s="236"/>
      <c r="K43" s="360">
        <f>SUM(F43/4.53)</f>
        <v>0.2153850870738288</v>
      </c>
    </row>
    <row r="44" spans="1:11" ht="14.25">
      <c r="A44" s="209">
        <v>42</v>
      </c>
      <c r="B44" s="397" t="s">
        <v>196</v>
      </c>
      <c r="C44" s="398">
        <v>1977</v>
      </c>
      <c r="D44" s="390">
        <v>38</v>
      </c>
      <c r="E44" s="237" t="s">
        <v>32</v>
      </c>
      <c r="F44" s="391">
        <v>0.9784722222222223</v>
      </c>
      <c r="G44" s="349" t="s">
        <v>14</v>
      </c>
      <c r="H44" s="402">
        <v>9</v>
      </c>
      <c r="I44" s="396">
        <v>2</v>
      </c>
      <c r="J44" s="236"/>
      <c r="K44" s="213">
        <f>SUM(F44)/4.53</f>
        <v>0.2159982830512632</v>
      </c>
    </row>
    <row r="45" spans="1:11" ht="14.25">
      <c r="A45" s="209">
        <v>43</v>
      </c>
      <c r="B45" s="397" t="s">
        <v>200</v>
      </c>
      <c r="C45" s="398">
        <v>1977</v>
      </c>
      <c r="D45" s="390">
        <v>38</v>
      </c>
      <c r="E45" s="237"/>
      <c r="F45" s="391">
        <v>0.9909722222222223</v>
      </c>
      <c r="G45" s="349" t="s">
        <v>14</v>
      </c>
      <c r="H45" s="402">
        <v>10</v>
      </c>
      <c r="I45" s="396">
        <v>1</v>
      </c>
      <c r="J45" s="415" t="s">
        <v>97</v>
      </c>
      <c r="K45" s="213">
        <f>SUM(F45)/4.53</f>
        <v>0.21875766494971793</v>
      </c>
    </row>
    <row r="46" spans="1:11" ht="14.25">
      <c r="A46" s="209">
        <v>44</v>
      </c>
      <c r="B46" s="416" t="s">
        <v>291</v>
      </c>
      <c r="C46" s="417">
        <v>1973</v>
      </c>
      <c r="D46" s="406">
        <v>42</v>
      </c>
      <c r="E46" s="359" t="s">
        <v>73</v>
      </c>
      <c r="F46" s="418" t="s">
        <v>230</v>
      </c>
      <c r="G46" s="347" t="s">
        <v>48</v>
      </c>
      <c r="H46" s="402">
        <v>9</v>
      </c>
      <c r="I46" s="396">
        <v>2</v>
      </c>
      <c r="J46" s="236"/>
      <c r="K46" s="360">
        <f aca="true" t="shared" si="2" ref="K46:K63">SUM(F46/4.53)</f>
        <v>0.22167034584253126</v>
      </c>
    </row>
    <row r="47" spans="1:11" ht="14.25">
      <c r="A47" s="209">
        <v>45</v>
      </c>
      <c r="B47" s="397" t="s">
        <v>228</v>
      </c>
      <c r="C47" s="398">
        <v>1962</v>
      </c>
      <c r="D47" s="406">
        <v>53</v>
      </c>
      <c r="E47" s="237" t="s">
        <v>17</v>
      </c>
      <c r="F47" s="419" t="s">
        <v>229</v>
      </c>
      <c r="G47" s="349" t="s">
        <v>27</v>
      </c>
      <c r="H47" s="402">
        <v>4</v>
      </c>
      <c r="I47" s="396">
        <v>7</v>
      </c>
      <c r="J47" s="236"/>
      <c r="K47" s="360">
        <f t="shared" si="2"/>
        <v>0.22213024282560703</v>
      </c>
    </row>
    <row r="48" spans="1:11" ht="14.25">
      <c r="A48" s="209">
        <v>46</v>
      </c>
      <c r="B48" s="388" t="s">
        <v>303</v>
      </c>
      <c r="C48" s="389">
        <v>1974</v>
      </c>
      <c r="D48" s="406">
        <v>41</v>
      </c>
      <c r="E48" s="217" t="s">
        <v>17</v>
      </c>
      <c r="F48" s="419" t="s">
        <v>304</v>
      </c>
      <c r="G48" s="349" t="s">
        <v>48</v>
      </c>
      <c r="H48" s="402">
        <v>10</v>
      </c>
      <c r="I48" s="396">
        <v>1</v>
      </c>
      <c r="J48" s="221"/>
      <c r="K48" s="360">
        <f t="shared" si="2"/>
        <v>0.22228354181996565</v>
      </c>
    </row>
    <row r="49" spans="1:11" ht="14.25">
      <c r="A49" s="209">
        <v>47</v>
      </c>
      <c r="B49" s="388" t="s">
        <v>188</v>
      </c>
      <c r="C49" s="389">
        <v>1985</v>
      </c>
      <c r="D49" s="406">
        <v>30</v>
      </c>
      <c r="E49" s="303" t="s">
        <v>32</v>
      </c>
      <c r="F49" s="419" t="s">
        <v>189</v>
      </c>
      <c r="G49" s="349" t="s">
        <v>14</v>
      </c>
      <c r="H49" s="402">
        <v>11</v>
      </c>
      <c r="I49" s="396">
        <v>1</v>
      </c>
      <c r="J49" s="236"/>
      <c r="K49" s="360">
        <f t="shared" si="2"/>
        <v>0.22642261466764776</v>
      </c>
    </row>
    <row r="50" spans="1:11" ht="14.25">
      <c r="A50" s="209">
        <v>48</v>
      </c>
      <c r="B50" s="397" t="s">
        <v>197</v>
      </c>
      <c r="C50" s="398">
        <v>1979</v>
      </c>
      <c r="D50" s="406">
        <v>36</v>
      </c>
      <c r="E50" s="237" t="s">
        <v>17</v>
      </c>
      <c r="F50" s="419" t="s">
        <v>199</v>
      </c>
      <c r="G50" s="349" t="s">
        <v>14</v>
      </c>
      <c r="H50" s="402">
        <v>12</v>
      </c>
      <c r="I50" s="396">
        <v>1</v>
      </c>
      <c r="J50" s="236"/>
      <c r="K50" s="360">
        <f t="shared" si="2"/>
        <v>0.22933529556046112</v>
      </c>
    </row>
    <row r="51" spans="1:11" ht="14.25">
      <c r="A51" s="209">
        <v>49</v>
      </c>
      <c r="B51" s="388" t="s">
        <v>264</v>
      </c>
      <c r="C51" s="389">
        <v>1993</v>
      </c>
      <c r="D51" s="406">
        <v>22</v>
      </c>
      <c r="E51" s="235" t="s">
        <v>265</v>
      </c>
      <c r="F51" s="419" t="s">
        <v>237</v>
      </c>
      <c r="G51" s="349" t="s">
        <v>44</v>
      </c>
      <c r="H51" s="402">
        <v>4</v>
      </c>
      <c r="I51" s="396">
        <v>7</v>
      </c>
      <c r="J51" s="236"/>
      <c r="K51" s="360">
        <f t="shared" si="2"/>
        <v>0.2340875643855776</v>
      </c>
    </row>
    <row r="52" spans="1:11" ht="14.25">
      <c r="A52" s="209">
        <v>50</v>
      </c>
      <c r="B52" s="420" t="s">
        <v>85</v>
      </c>
      <c r="C52" s="395">
        <v>1965</v>
      </c>
      <c r="D52" s="406">
        <v>50</v>
      </c>
      <c r="E52" s="224" t="s">
        <v>86</v>
      </c>
      <c r="F52" s="419" t="s">
        <v>328</v>
      </c>
      <c r="G52" s="355" t="s">
        <v>63</v>
      </c>
      <c r="H52" s="402">
        <v>2</v>
      </c>
      <c r="I52" s="396">
        <v>9</v>
      </c>
      <c r="J52" s="257"/>
      <c r="K52" s="360">
        <f t="shared" si="2"/>
        <v>0.23500735835172923</v>
      </c>
    </row>
    <row r="53" spans="1:11" ht="14.25">
      <c r="A53" s="209">
        <v>51</v>
      </c>
      <c r="B53" s="388" t="s">
        <v>83</v>
      </c>
      <c r="C53" s="389">
        <v>1973</v>
      </c>
      <c r="D53" s="406">
        <v>42</v>
      </c>
      <c r="E53" s="237" t="s">
        <v>17</v>
      </c>
      <c r="F53" s="419" t="s">
        <v>285</v>
      </c>
      <c r="G53" s="349" t="s">
        <v>48</v>
      </c>
      <c r="H53" s="402">
        <v>11</v>
      </c>
      <c r="I53" s="396">
        <v>1</v>
      </c>
      <c r="J53" s="236"/>
      <c r="K53" s="360">
        <f t="shared" si="2"/>
        <v>0.2356205543291636</v>
      </c>
    </row>
    <row r="54" spans="1:11" ht="14.25">
      <c r="A54" s="209">
        <v>52</v>
      </c>
      <c r="B54" s="388" t="s">
        <v>321</v>
      </c>
      <c r="C54" s="389">
        <v>1960</v>
      </c>
      <c r="D54" s="406">
        <v>55</v>
      </c>
      <c r="E54" s="202" t="s">
        <v>43</v>
      </c>
      <c r="F54" s="419" t="s">
        <v>325</v>
      </c>
      <c r="G54" s="355" t="s">
        <v>63</v>
      </c>
      <c r="H54" s="402">
        <v>3</v>
      </c>
      <c r="I54" s="396">
        <v>8</v>
      </c>
      <c r="J54" s="236"/>
      <c r="K54" s="360">
        <f t="shared" si="2"/>
        <v>0.24389870002452782</v>
      </c>
    </row>
    <row r="55" spans="1:11" ht="14.25">
      <c r="A55" s="209">
        <v>53</v>
      </c>
      <c r="B55" s="397" t="s">
        <v>201</v>
      </c>
      <c r="C55" s="398">
        <v>1985</v>
      </c>
      <c r="D55" s="406">
        <v>30</v>
      </c>
      <c r="E55" s="217"/>
      <c r="F55" s="419" t="s">
        <v>202</v>
      </c>
      <c r="G55" s="349" t="s">
        <v>14</v>
      </c>
      <c r="H55" s="402">
        <v>13</v>
      </c>
      <c r="I55" s="396">
        <v>1</v>
      </c>
      <c r="J55" s="415" t="s">
        <v>97</v>
      </c>
      <c r="K55" s="360">
        <f t="shared" si="2"/>
        <v>0.24466519499632083</v>
      </c>
    </row>
    <row r="56" spans="1:11" ht="14.25">
      <c r="A56" s="209">
        <v>54</v>
      </c>
      <c r="B56" s="388" t="s">
        <v>250</v>
      </c>
      <c r="C56" s="389">
        <v>1953</v>
      </c>
      <c r="D56" s="406">
        <v>62</v>
      </c>
      <c r="E56" s="235" t="s">
        <v>99</v>
      </c>
      <c r="F56" s="419" t="s">
        <v>252</v>
      </c>
      <c r="G56" s="349" t="s">
        <v>52</v>
      </c>
      <c r="H56" s="402">
        <v>1</v>
      </c>
      <c r="I56" s="282">
        <v>10</v>
      </c>
      <c r="J56" s="212"/>
      <c r="K56" s="360">
        <f t="shared" si="2"/>
        <v>0.2452783909737552</v>
      </c>
    </row>
    <row r="57" spans="1:11" ht="14.25">
      <c r="A57" s="209">
        <v>55</v>
      </c>
      <c r="B57" s="388" t="s">
        <v>241</v>
      </c>
      <c r="C57" s="389">
        <v>1945</v>
      </c>
      <c r="D57" s="406">
        <v>70</v>
      </c>
      <c r="E57" s="217" t="s">
        <v>29</v>
      </c>
      <c r="F57" s="419" t="s">
        <v>168</v>
      </c>
      <c r="G57" s="349" t="s">
        <v>52</v>
      </c>
      <c r="H57" s="402">
        <v>2</v>
      </c>
      <c r="I57" s="396">
        <v>9</v>
      </c>
      <c r="J57" s="212"/>
      <c r="K57" s="360">
        <f t="shared" si="2"/>
        <v>0.2521768457198921</v>
      </c>
    </row>
    <row r="58" spans="1:11" ht="14.25">
      <c r="A58" s="209">
        <v>56</v>
      </c>
      <c r="B58" s="421" t="s">
        <v>329</v>
      </c>
      <c r="C58" s="405">
        <v>1963</v>
      </c>
      <c r="D58" s="406">
        <v>52</v>
      </c>
      <c r="E58" s="217" t="s">
        <v>17</v>
      </c>
      <c r="F58" s="419" t="s">
        <v>331</v>
      </c>
      <c r="G58" s="355" t="s">
        <v>63</v>
      </c>
      <c r="H58" s="402">
        <v>4</v>
      </c>
      <c r="I58" s="396">
        <v>7</v>
      </c>
      <c r="J58" s="252"/>
      <c r="K58" s="360">
        <f t="shared" si="2"/>
        <v>0.2558560215844984</v>
      </c>
    </row>
    <row r="59" spans="1:11" ht="14.25">
      <c r="A59" s="209">
        <v>57</v>
      </c>
      <c r="B59" s="422" t="s">
        <v>333</v>
      </c>
      <c r="C59" s="405">
        <v>1948</v>
      </c>
      <c r="D59" s="406">
        <v>67</v>
      </c>
      <c r="E59" s="217" t="s">
        <v>17</v>
      </c>
      <c r="F59" s="418" t="s">
        <v>335</v>
      </c>
      <c r="G59" s="356" t="s">
        <v>63</v>
      </c>
      <c r="H59" s="402">
        <v>5</v>
      </c>
      <c r="I59" s="408">
        <v>6</v>
      </c>
      <c r="J59" s="221"/>
      <c r="K59" s="360">
        <f t="shared" si="2"/>
        <v>0.257542310522443</v>
      </c>
    </row>
    <row r="60" spans="1:11" ht="14.25">
      <c r="A60" s="209">
        <v>58</v>
      </c>
      <c r="B60" s="397" t="s">
        <v>171</v>
      </c>
      <c r="C60" s="398">
        <v>1988</v>
      </c>
      <c r="D60" s="406">
        <v>27</v>
      </c>
      <c r="E60" s="244"/>
      <c r="F60" s="419" t="s">
        <v>172</v>
      </c>
      <c r="G60" s="349" t="s">
        <v>21</v>
      </c>
      <c r="H60" s="402">
        <v>8</v>
      </c>
      <c r="I60" s="396">
        <v>3</v>
      </c>
      <c r="J60" s="229" t="s">
        <v>97</v>
      </c>
      <c r="K60" s="360">
        <f t="shared" si="2"/>
        <v>0.2685798381162619</v>
      </c>
    </row>
    <row r="61" spans="1:11" ht="14.25">
      <c r="A61" s="209">
        <v>59</v>
      </c>
      <c r="B61" s="388" t="s">
        <v>90</v>
      </c>
      <c r="C61" s="389">
        <v>1952</v>
      </c>
      <c r="D61" s="406">
        <v>63</v>
      </c>
      <c r="E61" s="370" t="s">
        <v>29</v>
      </c>
      <c r="F61" s="419" t="s">
        <v>236</v>
      </c>
      <c r="G61" s="355" t="s">
        <v>52</v>
      </c>
      <c r="H61" s="402">
        <v>3</v>
      </c>
      <c r="I61" s="396">
        <v>8</v>
      </c>
      <c r="J61" s="212"/>
      <c r="K61" s="360">
        <f t="shared" si="2"/>
        <v>0.27777777777777773</v>
      </c>
    </row>
    <row r="62" spans="1:11" ht="14.25">
      <c r="A62" s="209">
        <v>60</v>
      </c>
      <c r="B62" s="416" t="s">
        <v>103</v>
      </c>
      <c r="C62" s="389">
        <v>1977</v>
      </c>
      <c r="D62" s="406">
        <v>38</v>
      </c>
      <c r="E62" s="370" t="s">
        <v>17</v>
      </c>
      <c r="F62" s="419" t="s">
        <v>296</v>
      </c>
      <c r="G62" s="349" t="s">
        <v>48</v>
      </c>
      <c r="H62" s="402">
        <v>12</v>
      </c>
      <c r="I62" s="396">
        <v>1</v>
      </c>
      <c r="J62" s="223"/>
      <c r="K62" s="360">
        <f t="shared" si="2"/>
        <v>0.28084375766494973</v>
      </c>
    </row>
    <row r="63" spans="1:11" ht="14.25">
      <c r="A63" s="324">
        <v>61</v>
      </c>
      <c r="B63" s="423" t="s">
        <v>315</v>
      </c>
      <c r="C63" s="424">
        <v>1976</v>
      </c>
      <c r="D63" s="425">
        <v>39</v>
      </c>
      <c r="E63" s="375"/>
      <c r="F63" s="426" t="s">
        <v>316</v>
      </c>
      <c r="G63" s="376" t="s">
        <v>48</v>
      </c>
      <c r="H63" s="427">
        <v>13</v>
      </c>
      <c r="I63" s="428">
        <v>1</v>
      </c>
      <c r="J63" s="429" t="s">
        <v>97</v>
      </c>
      <c r="K63" s="380">
        <f t="shared" si="2"/>
        <v>0.2889686043659554</v>
      </c>
    </row>
  </sheetData>
  <sheetProtection selectLockedCells="1" selectUnlockedCells="1"/>
  <mergeCells count="1">
    <mergeCell ref="A1:K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2.7109375" style="189" customWidth="1"/>
    <col min="2" max="2" width="22.7109375" style="189" customWidth="1"/>
    <col min="3" max="3" width="5.57421875" style="189" customWidth="1"/>
    <col min="4" max="4" width="6.28125" style="189" customWidth="1"/>
    <col min="5" max="5" width="22.140625" style="189" customWidth="1"/>
    <col min="6" max="6" width="8.8515625" style="189" customWidth="1"/>
    <col min="7" max="7" width="5.421875" style="189" customWidth="1"/>
    <col min="8" max="8" width="5.28125" style="189" customWidth="1"/>
    <col min="9" max="9" width="5.00390625" style="189" customWidth="1"/>
    <col min="10" max="16384" width="8.8515625" style="189" customWidth="1"/>
  </cols>
  <sheetData>
    <row r="1" spans="1:11" ht="14.25">
      <c r="A1" s="1112" t="s">
        <v>514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ht="14.25">
      <c r="A2" s="190" t="s">
        <v>1</v>
      </c>
      <c r="B2" s="384" t="s">
        <v>2</v>
      </c>
      <c r="C2" s="274" t="s">
        <v>3</v>
      </c>
      <c r="D2" s="430" t="s">
        <v>4</v>
      </c>
      <c r="E2" s="193" t="s">
        <v>5</v>
      </c>
      <c r="F2" s="343" t="s">
        <v>6</v>
      </c>
      <c r="G2" s="195" t="s">
        <v>7</v>
      </c>
      <c r="H2" s="193" t="s">
        <v>8</v>
      </c>
      <c r="I2" s="431" t="s">
        <v>9</v>
      </c>
      <c r="J2" s="275" t="s">
        <v>10</v>
      </c>
      <c r="K2" s="432" t="s">
        <v>11</v>
      </c>
    </row>
    <row r="3" spans="1:11" ht="14.25">
      <c r="A3" s="387">
        <v>1</v>
      </c>
      <c r="B3" s="276" t="s">
        <v>19</v>
      </c>
      <c r="C3" s="200">
        <v>1995</v>
      </c>
      <c r="D3" s="201">
        <v>20</v>
      </c>
      <c r="E3" s="210" t="s">
        <v>20</v>
      </c>
      <c r="F3" s="433">
        <v>0.6736111111111112</v>
      </c>
      <c r="G3" s="280" t="s">
        <v>21</v>
      </c>
      <c r="H3" s="434">
        <v>1</v>
      </c>
      <c r="I3" s="206">
        <v>10</v>
      </c>
      <c r="J3" s="435" t="s">
        <v>515</v>
      </c>
      <c r="K3" s="436">
        <f aca="true" t="shared" si="0" ref="K3:K10">SUM(F3)/4.53</f>
        <v>0.1487000245278391</v>
      </c>
    </row>
    <row r="4" spans="1:11" ht="14.25">
      <c r="A4" s="209">
        <v>2</v>
      </c>
      <c r="B4" s="293" t="s">
        <v>165</v>
      </c>
      <c r="C4" s="83">
        <v>1990</v>
      </c>
      <c r="D4" s="201">
        <v>25</v>
      </c>
      <c r="E4" s="364" t="s">
        <v>73</v>
      </c>
      <c r="F4" s="437">
        <v>0.7090277777777777</v>
      </c>
      <c r="G4" s="280" t="s">
        <v>21</v>
      </c>
      <c r="H4" s="434">
        <v>2</v>
      </c>
      <c r="I4" s="214">
        <v>9</v>
      </c>
      <c r="J4" s="435"/>
      <c r="K4" s="438">
        <f t="shared" si="0"/>
        <v>0.15651827324012751</v>
      </c>
    </row>
    <row r="5" spans="1:11" ht="14.25">
      <c r="A5" s="209">
        <v>3</v>
      </c>
      <c r="B5" s="276" t="s">
        <v>12</v>
      </c>
      <c r="C5" s="200">
        <v>1980</v>
      </c>
      <c r="D5" s="201">
        <v>35</v>
      </c>
      <c r="E5" s="210" t="s">
        <v>13</v>
      </c>
      <c r="F5" s="437">
        <v>0.7138888888888889</v>
      </c>
      <c r="G5" s="280" t="s">
        <v>14</v>
      </c>
      <c r="H5" s="434">
        <v>1</v>
      </c>
      <c r="I5" s="206">
        <v>10</v>
      </c>
      <c r="J5" s="435"/>
      <c r="K5" s="438">
        <f t="shared" si="0"/>
        <v>0.1575913662006377</v>
      </c>
    </row>
    <row r="6" spans="1:11" ht="14.25">
      <c r="A6" s="209">
        <v>4</v>
      </c>
      <c r="B6" s="276" t="s">
        <v>28</v>
      </c>
      <c r="C6" s="200">
        <v>1980</v>
      </c>
      <c r="D6" s="201">
        <v>35</v>
      </c>
      <c r="E6" s="237" t="s">
        <v>29</v>
      </c>
      <c r="F6" s="437">
        <v>0.7326388888888888</v>
      </c>
      <c r="G6" s="280" t="s">
        <v>14</v>
      </c>
      <c r="H6" s="434">
        <v>2</v>
      </c>
      <c r="I6" s="241">
        <v>9</v>
      </c>
      <c r="J6" s="435"/>
      <c r="K6" s="438">
        <f t="shared" si="0"/>
        <v>0.16173043904831982</v>
      </c>
    </row>
    <row r="7" spans="1:11" ht="14.25">
      <c r="A7" s="209">
        <v>5</v>
      </c>
      <c r="B7" s="285" t="s">
        <v>34</v>
      </c>
      <c r="C7" s="200">
        <v>1972</v>
      </c>
      <c r="D7" s="201">
        <v>43</v>
      </c>
      <c r="E7" s="202" t="s">
        <v>502</v>
      </c>
      <c r="F7" s="437">
        <v>0.7534722222222222</v>
      </c>
      <c r="G7" s="280" t="s">
        <v>18</v>
      </c>
      <c r="H7" s="434">
        <v>1</v>
      </c>
      <c r="I7" s="239">
        <v>10</v>
      </c>
      <c r="J7" s="435"/>
      <c r="K7" s="438">
        <f t="shared" si="0"/>
        <v>0.16632940887907774</v>
      </c>
    </row>
    <row r="8" spans="1:11" ht="14.25">
      <c r="A8" s="209">
        <v>6</v>
      </c>
      <c r="B8" s="288" t="s">
        <v>46</v>
      </c>
      <c r="C8" s="234">
        <v>1977</v>
      </c>
      <c r="D8" s="201">
        <v>38</v>
      </c>
      <c r="E8" s="296" t="s">
        <v>47</v>
      </c>
      <c r="F8" s="439">
        <v>0.75625</v>
      </c>
      <c r="G8" s="305" t="s">
        <v>48</v>
      </c>
      <c r="H8" s="434">
        <v>1</v>
      </c>
      <c r="I8" s="206">
        <v>10</v>
      </c>
      <c r="J8" s="435" t="s">
        <v>515</v>
      </c>
      <c r="K8" s="438">
        <f t="shared" si="0"/>
        <v>0.16694260485651213</v>
      </c>
    </row>
    <row r="9" spans="1:11" ht="14.25">
      <c r="A9" s="209">
        <v>7</v>
      </c>
      <c r="B9" s="276" t="s">
        <v>205</v>
      </c>
      <c r="C9" s="200">
        <v>1973</v>
      </c>
      <c r="D9" s="201">
        <v>42</v>
      </c>
      <c r="E9" s="224" t="s">
        <v>206</v>
      </c>
      <c r="F9" s="437">
        <v>0.7604166666666666</v>
      </c>
      <c r="G9" s="280" t="s">
        <v>18</v>
      </c>
      <c r="H9" s="434">
        <v>2</v>
      </c>
      <c r="I9" s="214">
        <v>9</v>
      </c>
      <c r="J9" s="435" t="s">
        <v>36</v>
      </c>
      <c r="K9" s="438">
        <f t="shared" si="0"/>
        <v>0.1678623988226637</v>
      </c>
    </row>
    <row r="10" spans="1:11" ht="14.25">
      <c r="A10" s="209">
        <v>8</v>
      </c>
      <c r="B10" s="293" t="s">
        <v>42</v>
      </c>
      <c r="C10" s="83">
        <v>1983</v>
      </c>
      <c r="D10" s="201">
        <v>32</v>
      </c>
      <c r="E10" s="226" t="s">
        <v>43</v>
      </c>
      <c r="F10" s="440">
        <v>0.7611111111111111</v>
      </c>
      <c r="G10" s="280" t="s">
        <v>44</v>
      </c>
      <c r="H10" s="434">
        <v>1</v>
      </c>
      <c r="I10" s="206">
        <v>10</v>
      </c>
      <c r="J10" s="435"/>
      <c r="K10" s="438">
        <f t="shared" si="0"/>
        <v>0.1680156978170223</v>
      </c>
    </row>
    <row r="11" spans="1:11" ht="14.25">
      <c r="A11" s="209">
        <v>9</v>
      </c>
      <c r="B11" s="293" t="s">
        <v>227</v>
      </c>
      <c r="C11" s="83">
        <v>1963</v>
      </c>
      <c r="D11" s="201">
        <v>52</v>
      </c>
      <c r="E11" s="318" t="s">
        <v>73</v>
      </c>
      <c r="F11" s="437">
        <v>0.7631944444444444</v>
      </c>
      <c r="G11" s="298" t="s">
        <v>27</v>
      </c>
      <c r="H11" s="434">
        <v>1</v>
      </c>
      <c r="I11" s="206">
        <v>10</v>
      </c>
      <c r="J11" s="441"/>
      <c r="K11" s="438">
        <f>SUM(F11/4.53)</f>
        <v>0.1684755948000981</v>
      </c>
    </row>
    <row r="12" spans="1:11" ht="14.25">
      <c r="A12" s="209">
        <v>10</v>
      </c>
      <c r="B12" s="293" t="s">
        <v>175</v>
      </c>
      <c r="C12" s="83">
        <v>1982</v>
      </c>
      <c r="D12" s="201">
        <v>33</v>
      </c>
      <c r="E12" s="296" t="s">
        <v>32</v>
      </c>
      <c r="F12" s="437">
        <v>0.7756944444444445</v>
      </c>
      <c r="G12" s="280" t="s">
        <v>14</v>
      </c>
      <c r="H12" s="284">
        <v>3</v>
      </c>
      <c r="I12" s="214">
        <v>8</v>
      </c>
      <c r="J12" s="441"/>
      <c r="K12" s="438">
        <f>SUM(F12)/4.53</f>
        <v>0.17123497669855287</v>
      </c>
    </row>
    <row r="13" spans="1:11" ht="14.25">
      <c r="A13" s="209">
        <v>11</v>
      </c>
      <c r="B13" s="276" t="s">
        <v>35</v>
      </c>
      <c r="C13" s="200">
        <v>1974</v>
      </c>
      <c r="D13" s="201">
        <v>41</v>
      </c>
      <c r="E13" s="202" t="s">
        <v>32</v>
      </c>
      <c r="F13" s="437">
        <v>0.7777777777777778</v>
      </c>
      <c r="G13" s="280" t="s">
        <v>18</v>
      </c>
      <c r="H13" s="284">
        <v>3</v>
      </c>
      <c r="I13" s="214">
        <v>8</v>
      </c>
      <c r="J13" s="442"/>
      <c r="K13" s="438">
        <f>SUM(F13)/4.53</f>
        <v>0.17169487368162864</v>
      </c>
    </row>
    <row r="14" spans="1:11" ht="14.25">
      <c r="A14" s="209">
        <v>12</v>
      </c>
      <c r="B14" s="276" t="s">
        <v>207</v>
      </c>
      <c r="C14" s="200">
        <v>1973</v>
      </c>
      <c r="D14" s="201">
        <v>42</v>
      </c>
      <c r="E14" s="217" t="s">
        <v>17</v>
      </c>
      <c r="F14" s="437">
        <v>0.7833333333333333</v>
      </c>
      <c r="G14" s="280" t="s">
        <v>18</v>
      </c>
      <c r="H14" s="284">
        <v>4</v>
      </c>
      <c r="I14" s="241">
        <v>7</v>
      </c>
      <c r="J14" s="441"/>
      <c r="K14" s="438">
        <f>SUM(F14/4.53)</f>
        <v>0.1729212656364974</v>
      </c>
    </row>
    <row r="15" spans="1:11" ht="14.25">
      <c r="A15" s="209">
        <v>13</v>
      </c>
      <c r="B15" s="285" t="s">
        <v>208</v>
      </c>
      <c r="C15" s="200">
        <v>1972</v>
      </c>
      <c r="D15" s="201">
        <v>43</v>
      </c>
      <c r="E15" s="235" t="s">
        <v>206</v>
      </c>
      <c r="F15" s="437">
        <v>0.7875</v>
      </c>
      <c r="G15" s="280" t="s">
        <v>18</v>
      </c>
      <c r="H15" s="284">
        <v>5</v>
      </c>
      <c r="I15" s="241">
        <v>6</v>
      </c>
      <c r="J15" s="441"/>
      <c r="K15" s="438">
        <f>SUM(F15)/4.53</f>
        <v>0.17384105960264898</v>
      </c>
    </row>
    <row r="16" spans="1:11" ht="14.25">
      <c r="A16" s="209">
        <v>14</v>
      </c>
      <c r="B16" s="276" t="s">
        <v>50</v>
      </c>
      <c r="C16" s="200">
        <v>1955</v>
      </c>
      <c r="D16" s="216">
        <v>60</v>
      </c>
      <c r="E16" s="202" t="s">
        <v>51</v>
      </c>
      <c r="F16" s="437">
        <v>0.8118055555555556</v>
      </c>
      <c r="G16" s="298" t="s">
        <v>52</v>
      </c>
      <c r="H16" s="284">
        <v>1</v>
      </c>
      <c r="I16" s="206">
        <v>10</v>
      </c>
      <c r="J16" s="441"/>
      <c r="K16" s="438">
        <f>SUM(F16/4.53)</f>
        <v>0.17920652440519988</v>
      </c>
    </row>
    <row r="17" spans="1:11" ht="14.25">
      <c r="A17" s="209">
        <v>15</v>
      </c>
      <c r="B17" s="293" t="s">
        <v>158</v>
      </c>
      <c r="C17" s="83">
        <v>1987</v>
      </c>
      <c r="D17" s="216">
        <v>28</v>
      </c>
      <c r="E17" s="364"/>
      <c r="F17" s="437">
        <v>0.8208333333333333</v>
      </c>
      <c r="G17" s="280" t="s">
        <v>21</v>
      </c>
      <c r="H17" s="284">
        <v>3</v>
      </c>
      <c r="I17" s="214">
        <v>8</v>
      </c>
      <c r="J17" s="441"/>
      <c r="K17" s="438">
        <f>SUM(F17)/4.53</f>
        <v>0.18119941133186165</v>
      </c>
    </row>
    <row r="18" spans="1:11" ht="14.25">
      <c r="A18" s="209">
        <v>16</v>
      </c>
      <c r="B18" s="293" t="s">
        <v>154</v>
      </c>
      <c r="C18" s="83">
        <v>1986</v>
      </c>
      <c r="D18" s="216">
        <v>29</v>
      </c>
      <c r="E18" s="244" t="s">
        <v>155</v>
      </c>
      <c r="F18" s="437">
        <v>0.8263888888888888</v>
      </c>
      <c r="G18" s="280" t="s">
        <v>21</v>
      </c>
      <c r="H18" s="284">
        <v>4</v>
      </c>
      <c r="I18" s="214">
        <v>7</v>
      </c>
      <c r="J18" s="441"/>
      <c r="K18" s="438">
        <f>SUM(F18)/4.53</f>
        <v>0.18242580328673041</v>
      </c>
    </row>
    <row r="19" spans="1:11" ht="14.25">
      <c r="A19" s="209">
        <v>17</v>
      </c>
      <c r="B19" s="276" t="s">
        <v>62</v>
      </c>
      <c r="C19" s="201">
        <v>1965</v>
      </c>
      <c r="D19" s="216">
        <v>50</v>
      </c>
      <c r="E19" s="210" t="s">
        <v>20</v>
      </c>
      <c r="F19" s="437">
        <v>0.8305555555555556</v>
      </c>
      <c r="G19" s="305" t="s">
        <v>63</v>
      </c>
      <c r="H19" s="284">
        <v>1</v>
      </c>
      <c r="I19" s="206">
        <v>10</v>
      </c>
      <c r="J19" s="443" t="s">
        <v>65</v>
      </c>
      <c r="K19" s="438">
        <f>SUM(F19/4.53)</f>
        <v>0.18334559725288202</v>
      </c>
    </row>
    <row r="20" spans="1:11" ht="14.25">
      <c r="A20" s="209">
        <v>18</v>
      </c>
      <c r="B20" s="285" t="s">
        <v>22</v>
      </c>
      <c r="C20" s="201">
        <v>1972</v>
      </c>
      <c r="D20" s="216">
        <v>43</v>
      </c>
      <c r="E20" s="237" t="s">
        <v>17</v>
      </c>
      <c r="F20" s="437">
        <v>0.8312499999999999</v>
      </c>
      <c r="G20" s="280" t="s">
        <v>18</v>
      </c>
      <c r="H20" s="284">
        <v>6</v>
      </c>
      <c r="I20" s="214">
        <v>5</v>
      </c>
      <c r="J20" s="441"/>
      <c r="K20" s="438">
        <f>SUM(F20)/4.53</f>
        <v>0.18349889624724058</v>
      </c>
    </row>
    <row r="21" spans="1:11" ht="14.25">
      <c r="A21" s="209">
        <v>19</v>
      </c>
      <c r="B21" s="293" t="s">
        <v>55</v>
      </c>
      <c r="C21" s="83">
        <v>1989</v>
      </c>
      <c r="D21" s="216">
        <v>26</v>
      </c>
      <c r="E21" s="244" t="s">
        <v>56</v>
      </c>
      <c r="F21" s="437">
        <v>0.8333333333333334</v>
      </c>
      <c r="G21" s="280" t="s">
        <v>21</v>
      </c>
      <c r="H21" s="284">
        <v>5</v>
      </c>
      <c r="I21" s="214">
        <v>6</v>
      </c>
      <c r="J21" s="441" t="s">
        <v>36</v>
      </c>
      <c r="K21" s="438">
        <f>SUM(F21)/4.53</f>
        <v>0.18395879323031641</v>
      </c>
    </row>
    <row r="22" spans="1:11" ht="14.25">
      <c r="A22" s="209">
        <v>20</v>
      </c>
      <c r="B22" s="276" t="s">
        <v>57</v>
      </c>
      <c r="C22" s="200">
        <v>1981</v>
      </c>
      <c r="D22" s="216">
        <v>34</v>
      </c>
      <c r="E22" s="237" t="s">
        <v>58</v>
      </c>
      <c r="F22" s="437">
        <v>0.8381944444444445</v>
      </c>
      <c r="G22" s="291" t="s">
        <v>14</v>
      </c>
      <c r="H22" s="284">
        <v>4</v>
      </c>
      <c r="I22" s="214">
        <v>7</v>
      </c>
      <c r="J22" s="435"/>
      <c r="K22" s="438">
        <f>SUM(F21/4.53)</f>
        <v>0.18395879323031641</v>
      </c>
    </row>
    <row r="23" spans="1:11" ht="14.25">
      <c r="A23" s="209">
        <v>21</v>
      </c>
      <c r="B23" s="293" t="s">
        <v>262</v>
      </c>
      <c r="C23" s="83">
        <v>1981</v>
      </c>
      <c r="D23" s="216">
        <v>34</v>
      </c>
      <c r="E23" s="226" t="s">
        <v>263</v>
      </c>
      <c r="F23" s="440">
        <v>0.8395833333333332</v>
      </c>
      <c r="G23" s="280" t="s">
        <v>44</v>
      </c>
      <c r="H23" s="284">
        <v>2</v>
      </c>
      <c r="I23" s="214">
        <v>9</v>
      </c>
      <c r="J23" s="435"/>
      <c r="K23" s="438">
        <f>SUM(F23/4.53)</f>
        <v>0.18533848417954374</v>
      </c>
    </row>
    <row r="24" spans="1:11" ht="14.25">
      <c r="A24" s="209">
        <v>22</v>
      </c>
      <c r="B24" s="276" t="s">
        <v>60</v>
      </c>
      <c r="C24" s="200">
        <v>1973</v>
      </c>
      <c r="D24" s="216">
        <v>42</v>
      </c>
      <c r="E24" s="217" t="s">
        <v>17</v>
      </c>
      <c r="F24" s="437">
        <v>0.8430555555555556</v>
      </c>
      <c r="G24" s="298" t="s">
        <v>48</v>
      </c>
      <c r="H24" s="284">
        <v>2</v>
      </c>
      <c r="I24" s="241">
        <v>9</v>
      </c>
      <c r="J24" s="441"/>
      <c r="K24" s="438">
        <f>SUM(F24/4.53)</f>
        <v>0.18610497915133675</v>
      </c>
    </row>
    <row r="25" spans="1:11" ht="14.25">
      <c r="A25" s="209">
        <v>23</v>
      </c>
      <c r="B25" s="276" t="s">
        <v>282</v>
      </c>
      <c r="C25" s="200">
        <v>1979</v>
      </c>
      <c r="D25" s="216">
        <v>36</v>
      </c>
      <c r="E25" s="237" t="s">
        <v>17</v>
      </c>
      <c r="F25" s="437">
        <v>0.8444444444444444</v>
      </c>
      <c r="G25" s="280" t="s">
        <v>48</v>
      </c>
      <c r="H25" s="284">
        <v>3</v>
      </c>
      <c r="I25" s="241">
        <v>8</v>
      </c>
      <c r="J25" s="441" t="s">
        <v>65</v>
      </c>
      <c r="K25" s="438">
        <f>SUM(F25)/4.53</f>
        <v>0.18641157714005396</v>
      </c>
    </row>
    <row r="26" spans="1:11" ht="14.25">
      <c r="A26" s="209">
        <v>24</v>
      </c>
      <c r="B26" s="276" t="s">
        <v>177</v>
      </c>
      <c r="C26" s="200">
        <v>1977</v>
      </c>
      <c r="D26" s="201">
        <v>38</v>
      </c>
      <c r="E26" s="237" t="s">
        <v>58</v>
      </c>
      <c r="F26" s="437">
        <v>0.8465277777777778</v>
      </c>
      <c r="G26" s="280" t="s">
        <v>14</v>
      </c>
      <c r="H26" s="284">
        <v>5</v>
      </c>
      <c r="I26" s="214">
        <v>6</v>
      </c>
      <c r="J26" s="441" t="s">
        <v>36</v>
      </c>
      <c r="K26" s="438">
        <f>SUM(F26/4.53)</f>
        <v>0.18687147412312974</v>
      </c>
    </row>
    <row r="27" spans="1:11" ht="14.25">
      <c r="A27" s="209">
        <v>25</v>
      </c>
      <c r="B27" s="293" t="s">
        <v>176</v>
      </c>
      <c r="C27" s="83">
        <v>1979</v>
      </c>
      <c r="D27" s="201">
        <v>36</v>
      </c>
      <c r="E27" s="226" t="s">
        <v>26</v>
      </c>
      <c r="F27" s="437">
        <v>0.8569444444444444</v>
      </c>
      <c r="G27" s="280" t="s">
        <v>14</v>
      </c>
      <c r="H27" s="284">
        <v>6</v>
      </c>
      <c r="I27" s="214">
        <v>5</v>
      </c>
      <c r="J27" s="441"/>
      <c r="K27" s="438">
        <f>SUM(F27)/4.53</f>
        <v>0.1891709590385087</v>
      </c>
    </row>
    <row r="28" spans="1:11" ht="14.25">
      <c r="A28" s="209">
        <v>26</v>
      </c>
      <c r="B28" s="285" t="s">
        <v>37</v>
      </c>
      <c r="C28" s="201">
        <v>1964</v>
      </c>
      <c r="D28" s="201">
        <v>51</v>
      </c>
      <c r="E28" s="237" t="s">
        <v>29</v>
      </c>
      <c r="F28" s="437">
        <v>0.8631944444444444</v>
      </c>
      <c r="G28" s="298" t="s">
        <v>27</v>
      </c>
      <c r="H28" s="284">
        <v>2</v>
      </c>
      <c r="I28" s="214">
        <v>9</v>
      </c>
      <c r="J28" s="444"/>
      <c r="K28" s="438">
        <f>SUM(F28/4.53)</f>
        <v>0.19055064998773605</v>
      </c>
    </row>
    <row r="29" spans="1:11" ht="14.25">
      <c r="A29" s="209">
        <v>27</v>
      </c>
      <c r="B29" s="293" t="s">
        <v>226</v>
      </c>
      <c r="C29" s="83">
        <v>1960</v>
      </c>
      <c r="D29" s="201">
        <v>55</v>
      </c>
      <c r="E29" s="210" t="s">
        <v>43</v>
      </c>
      <c r="F29" s="437">
        <v>0.8652777777777777</v>
      </c>
      <c r="G29" s="280" t="s">
        <v>27</v>
      </c>
      <c r="H29" s="284">
        <v>3</v>
      </c>
      <c r="I29" s="241">
        <v>8</v>
      </c>
      <c r="J29" s="441"/>
      <c r="K29" s="438">
        <f>SUM(F29)/4.53</f>
        <v>0.19101054697081185</v>
      </c>
    </row>
    <row r="30" spans="1:11" ht="14.25">
      <c r="A30" s="209">
        <v>28</v>
      </c>
      <c r="B30" s="306" t="s">
        <v>64</v>
      </c>
      <c r="C30" s="445">
        <v>1976</v>
      </c>
      <c r="D30" s="247">
        <v>39</v>
      </c>
      <c r="E30" s="309" t="s">
        <v>17</v>
      </c>
      <c r="F30" s="433">
        <v>0.8770833333333333</v>
      </c>
      <c r="G30" s="310" t="s">
        <v>48</v>
      </c>
      <c r="H30" s="284">
        <v>4</v>
      </c>
      <c r="I30" s="214">
        <v>7</v>
      </c>
      <c r="J30" s="441" t="s">
        <v>65</v>
      </c>
      <c r="K30" s="438">
        <f>SUM(F31/4.53)</f>
        <v>0.19698920775079715</v>
      </c>
    </row>
    <row r="31" spans="1:11" ht="14.25">
      <c r="A31" s="209">
        <v>29</v>
      </c>
      <c r="B31" s="285" t="s">
        <v>59</v>
      </c>
      <c r="C31" s="200">
        <v>1972</v>
      </c>
      <c r="D31" s="247">
        <v>43</v>
      </c>
      <c r="E31" s="202" t="s">
        <v>210</v>
      </c>
      <c r="F31" s="437">
        <v>0.8923611111111112</v>
      </c>
      <c r="G31" s="280" t="s">
        <v>18</v>
      </c>
      <c r="H31" s="284">
        <v>7</v>
      </c>
      <c r="I31" s="214">
        <v>4</v>
      </c>
      <c r="J31" s="442"/>
      <c r="K31" s="438">
        <f aca="true" t="shared" si="1" ref="K31:K36">SUM(F31)/4.53</f>
        <v>0.19698920775079715</v>
      </c>
    </row>
    <row r="32" spans="1:11" ht="14.25">
      <c r="A32" s="209">
        <v>30</v>
      </c>
      <c r="B32" s="276" t="s">
        <v>67</v>
      </c>
      <c r="C32" s="200">
        <v>1971</v>
      </c>
      <c r="D32" s="247">
        <v>44</v>
      </c>
      <c r="E32" s="202" t="s">
        <v>32</v>
      </c>
      <c r="F32" s="437">
        <v>0.8979166666666667</v>
      </c>
      <c r="G32" s="280" t="s">
        <v>48</v>
      </c>
      <c r="H32" s="284">
        <v>5</v>
      </c>
      <c r="I32" s="214">
        <v>6</v>
      </c>
      <c r="J32" s="441"/>
      <c r="K32" s="438">
        <f t="shared" si="1"/>
        <v>0.19821559970566593</v>
      </c>
    </row>
    <row r="33" spans="1:11" ht="14.25">
      <c r="A33" s="209">
        <v>31</v>
      </c>
      <c r="B33" s="276" t="s">
        <v>283</v>
      </c>
      <c r="C33" s="200">
        <v>1979</v>
      </c>
      <c r="D33" s="247">
        <v>36</v>
      </c>
      <c r="E33" s="202" t="s">
        <v>32</v>
      </c>
      <c r="F33" s="437">
        <v>0.8986111111111111</v>
      </c>
      <c r="G33" s="280" t="s">
        <v>48</v>
      </c>
      <c r="H33" s="284">
        <v>6</v>
      </c>
      <c r="I33" s="214">
        <v>5</v>
      </c>
      <c r="J33" s="441"/>
      <c r="K33" s="438">
        <f t="shared" si="1"/>
        <v>0.19836889870002453</v>
      </c>
    </row>
    <row r="34" spans="1:11" ht="14.25">
      <c r="A34" s="209">
        <v>32</v>
      </c>
      <c r="B34" s="276" t="s">
        <v>212</v>
      </c>
      <c r="C34" s="200">
        <v>1973</v>
      </c>
      <c r="D34" s="247">
        <v>47</v>
      </c>
      <c r="E34" s="318" t="s">
        <v>73</v>
      </c>
      <c r="F34" s="437">
        <v>0.9090277777777778</v>
      </c>
      <c r="G34" s="280" t="s">
        <v>18</v>
      </c>
      <c r="H34" s="284">
        <v>8</v>
      </c>
      <c r="I34" s="214">
        <v>3</v>
      </c>
      <c r="J34" s="441"/>
      <c r="K34" s="438">
        <f t="shared" si="1"/>
        <v>0.20066838361540346</v>
      </c>
    </row>
    <row r="35" spans="1:11" ht="14.25">
      <c r="A35" s="209">
        <v>33</v>
      </c>
      <c r="B35" s="293" t="s">
        <v>66</v>
      </c>
      <c r="C35" s="83">
        <v>1967</v>
      </c>
      <c r="D35" s="201">
        <v>48</v>
      </c>
      <c r="E35" s="237" t="s">
        <v>17</v>
      </c>
      <c r="F35" s="439">
        <v>0.9118055555555555</v>
      </c>
      <c r="G35" s="280" t="s">
        <v>18</v>
      </c>
      <c r="H35" s="284">
        <v>9</v>
      </c>
      <c r="I35" s="214">
        <v>2</v>
      </c>
      <c r="J35" s="441"/>
      <c r="K35" s="438">
        <f t="shared" si="1"/>
        <v>0.20128157959283785</v>
      </c>
    </row>
    <row r="36" spans="1:11" ht="14.25">
      <c r="A36" s="209">
        <v>34</v>
      </c>
      <c r="B36" s="276" t="s">
        <v>69</v>
      </c>
      <c r="C36" s="200">
        <v>1969</v>
      </c>
      <c r="D36" s="201">
        <v>46</v>
      </c>
      <c r="E36" s="237" t="s">
        <v>70</v>
      </c>
      <c r="F36" s="437">
        <v>0.9319444444444445</v>
      </c>
      <c r="G36" s="280" t="s">
        <v>48</v>
      </c>
      <c r="H36" s="284">
        <v>7</v>
      </c>
      <c r="I36" s="214">
        <v>4</v>
      </c>
      <c r="J36" s="444"/>
      <c r="K36" s="438">
        <f t="shared" si="1"/>
        <v>0.20572725042923717</v>
      </c>
    </row>
    <row r="37" spans="1:11" ht="14.25">
      <c r="A37" s="209">
        <v>35</v>
      </c>
      <c r="B37" s="293" t="s">
        <v>214</v>
      </c>
      <c r="C37" s="83">
        <v>1968</v>
      </c>
      <c r="D37" s="201">
        <v>47</v>
      </c>
      <c r="E37" s="226" t="s">
        <v>215</v>
      </c>
      <c r="F37" s="437">
        <v>0.9340277777777778</v>
      </c>
      <c r="G37" s="280" t="s">
        <v>18</v>
      </c>
      <c r="H37" s="284">
        <v>10</v>
      </c>
      <c r="I37" s="214">
        <v>1</v>
      </c>
      <c r="J37" s="441"/>
      <c r="K37" s="438">
        <f>SUM(F37/4.53)</f>
        <v>0.20618714741231298</v>
      </c>
    </row>
    <row r="38" spans="1:11" ht="14.25">
      <c r="A38" s="209">
        <v>36</v>
      </c>
      <c r="B38" s="317" t="s">
        <v>68</v>
      </c>
      <c r="C38" s="216">
        <v>1973</v>
      </c>
      <c r="D38" s="216">
        <v>42</v>
      </c>
      <c r="E38" s="237" t="s">
        <v>29</v>
      </c>
      <c r="F38" s="439">
        <v>0.9618055555555555</v>
      </c>
      <c r="G38" s="305" t="s">
        <v>48</v>
      </c>
      <c r="H38" s="284">
        <v>8</v>
      </c>
      <c r="I38" s="214">
        <v>3</v>
      </c>
      <c r="J38" s="441"/>
      <c r="K38" s="438">
        <f>SUM(F38/4.53)</f>
        <v>0.21231910718665684</v>
      </c>
    </row>
    <row r="39" spans="1:11" ht="14.25">
      <c r="A39" s="209">
        <v>37</v>
      </c>
      <c r="B39" s="276" t="s">
        <v>291</v>
      </c>
      <c r="C39" s="200">
        <v>1973</v>
      </c>
      <c r="D39" s="216">
        <v>42</v>
      </c>
      <c r="E39" s="446" t="s">
        <v>73</v>
      </c>
      <c r="F39" s="437">
        <v>0.9784722222222223</v>
      </c>
      <c r="G39" s="280" t="s">
        <v>48</v>
      </c>
      <c r="H39" s="284">
        <v>9</v>
      </c>
      <c r="I39" s="214">
        <v>2</v>
      </c>
      <c r="J39" s="441" t="s">
        <v>36</v>
      </c>
      <c r="K39" s="438">
        <f>SUM(F39/4.53)</f>
        <v>0.2159982830512632</v>
      </c>
    </row>
    <row r="40" spans="1:11" ht="14.25">
      <c r="A40" s="209">
        <v>38</v>
      </c>
      <c r="B40" s="293" t="s">
        <v>186</v>
      </c>
      <c r="C40" s="83">
        <v>1977</v>
      </c>
      <c r="D40" s="216">
        <v>38</v>
      </c>
      <c r="E40" s="296" t="s">
        <v>187</v>
      </c>
      <c r="F40" s="437">
        <v>0.9833333333333334</v>
      </c>
      <c r="G40" s="280" t="s">
        <v>14</v>
      </c>
      <c r="H40" s="284">
        <v>7</v>
      </c>
      <c r="I40" s="214">
        <v>4</v>
      </c>
      <c r="J40" s="441"/>
      <c r="K40" s="438">
        <f>SUM(F40)/4.53</f>
        <v>0.21707137601177337</v>
      </c>
    </row>
    <row r="41" spans="1:11" ht="14.25">
      <c r="A41" s="209">
        <v>39</v>
      </c>
      <c r="B41" s="285" t="s">
        <v>72</v>
      </c>
      <c r="C41" s="201">
        <v>1948</v>
      </c>
      <c r="D41" s="216">
        <v>67</v>
      </c>
      <c r="E41" s="263" t="s">
        <v>73</v>
      </c>
      <c r="F41" s="437">
        <v>0.9874999999999999</v>
      </c>
      <c r="G41" s="298" t="s">
        <v>52</v>
      </c>
      <c r="H41" s="284">
        <v>2</v>
      </c>
      <c r="I41" s="214">
        <v>9</v>
      </c>
      <c r="J41" s="441"/>
      <c r="K41" s="438">
        <f>SUM(F41)/4.53</f>
        <v>0.21799116997792492</v>
      </c>
    </row>
    <row r="42" spans="1:11" ht="14.25">
      <c r="A42" s="209">
        <v>40</v>
      </c>
      <c r="B42" s="293" t="s">
        <v>228</v>
      </c>
      <c r="C42" s="83">
        <v>1962</v>
      </c>
      <c r="D42" s="216">
        <v>53</v>
      </c>
      <c r="E42" s="217" t="s">
        <v>17</v>
      </c>
      <c r="F42" s="447" t="s">
        <v>230</v>
      </c>
      <c r="G42" s="298" t="s">
        <v>27</v>
      </c>
      <c r="H42" s="284">
        <v>4</v>
      </c>
      <c r="I42" s="214">
        <v>7</v>
      </c>
      <c r="J42" s="441"/>
      <c r="K42" s="438">
        <f>SUM(F42/4.53)</f>
        <v>0.22167034584253126</v>
      </c>
    </row>
    <row r="43" spans="1:11" ht="14.25">
      <c r="A43" s="209">
        <v>41</v>
      </c>
      <c r="B43" s="276" t="s">
        <v>264</v>
      </c>
      <c r="C43" s="200">
        <v>1993</v>
      </c>
      <c r="D43" s="216">
        <v>22</v>
      </c>
      <c r="E43" s="202" t="s">
        <v>265</v>
      </c>
      <c r="F43" s="447" t="s">
        <v>266</v>
      </c>
      <c r="G43" s="280" t="s">
        <v>44</v>
      </c>
      <c r="H43" s="284">
        <v>3</v>
      </c>
      <c r="I43" s="214">
        <v>8</v>
      </c>
      <c r="J43" s="441"/>
      <c r="K43" s="438">
        <f aca="true" t="shared" si="2" ref="K43:K56">SUM(F43/4.53)</f>
        <v>0.22488962472406182</v>
      </c>
    </row>
    <row r="44" spans="1:11" ht="14.25">
      <c r="A44" s="209">
        <v>42</v>
      </c>
      <c r="B44" s="276" t="s">
        <v>71</v>
      </c>
      <c r="C44" s="200">
        <v>1976</v>
      </c>
      <c r="D44" s="216">
        <v>39</v>
      </c>
      <c r="E44" s="237" t="s">
        <v>17</v>
      </c>
      <c r="F44" s="447" t="s">
        <v>298</v>
      </c>
      <c r="G44" s="280" t="s">
        <v>48</v>
      </c>
      <c r="H44" s="284">
        <v>10</v>
      </c>
      <c r="I44" s="214">
        <v>1</v>
      </c>
      <c r="J44" s="441"/>
      <c r="K44" s="438">
        <f t="shared" si="2"/>
        <v>0.225196222712779</v>
      </c>
    </row>
    <row r="45" spans="1:11" ht="14.25">
      <c r="A45" s="209">
        <v>43</v>
      </c>
      <c r="B45" s="448" t="s">
        <v>85</v>
      </c>
      <c r="C45" s="201">
        <v>1965</v>
      </c>
      <c r="D45" s="216">
        <v>50</v>
      </c>
      <c r="E45" s="224" t="s">
        <v>86</v>
      </c>
      <c r="F45" s="447" t="s">
        <v>327</v>
      </c>
      <c r="G45" s="298" t="s">
        <v>63</v>
      </c>
      <c r="H45" s="284">
        <v>2</v>
      </c>
      <c r="I45" s="214">
        <v>9</v>
      </c>
      <c r="J45" s="441" t="s">
        <v>65</v>
      </c>
      <c r="K45" s="438">
        <f t="shared" si="2"/>
        <v>0.23148148148148148</v>
      </c>
    </row>
    <row r="46" spans="1:11" ht="14.25">
      <c r="A46" s="209">
        <v>44</v>
      </c>
      <c r="B46" s="276" t="s">
        <v>321</v>
      </c>
      <c r="C46" s="200">
        <v>1960</v>
      </c>
      <c r="D46" s="216">
        <v>55</v>
      </c>
      <c r="E46" s="235" t="s">
        <v>43</v>
      </c>
      <c r="F46" s="447" t="s">
        <v>322</v>
      </c>
      <c r="G46" s="298" t="s">
        <v>63</v>
      </c>
      <c r="H46" s="284">
        <v>3</v>
      </c>
      <c r="I46" s="214">
        <v>8</v>
      </c>
      <c r="J46" s="441" t="s">
        <v>36</v>
      </c>
      <c r="K46" s="438">
        <f t="shared" si="2"/>
        <v>0.23362766740250182</v>
      </c>
    </row>
    <row r="47" spans="1:11" ht="14.25">
      <c r="A47" s="209">
        <v>45</v>
      </c>
      <c r="B47" s="276" t="s">
        <v>90</v>
      </c>
      <c r="C47" s="200">
        <v>1952</v>
      </c>
      <c r="D47" s="216">
        <v>63</v>
      </c>
      <c r="E47" s="217" t="s">
        <v>29</v>
      </c>
      <c r="F47" s="447" t="s">
        <v>237</v>
      </c>
      <c r="G47" s="298" t="s">
        <v>52</v>
      </c>
      <c r="H47" s="284">
        <v>3</v>
      </c>
      <c r="I47" s="214">
        <v>8</v>
      </c>
      <c r="J47" s="441"/>
      <c r="K47" s="438">
        <f t="shared" si="2"/>
        <v>0.2340875643855776</v>
      </c>
    </row>
    <row r="48" spans="1:11" ht="14.25">
      <c r="A48" s="209">
        <v>46</v>
      </c>
      <c r="B48" s="448" t="s">
        <v>329</v>
      </c>
      <c r="C48" s="201">
        <v>1963</v>
      </c>
      <c r="D48" s="216">
        <v>52</v>
      </c>
      <c r="E48" s="217" t="s">
        <v>17</v>
      </c>
      <c r="F48" s="447" t="s">
        <v>285</v>
      </c>
      <c r="G48" s="298" t="s">
        <v>63</v>
      </c>
      <c r="H48" s="284">
        <v>4</v>
      </c>
      <c r="I48" s="214">
        <v>7</v>
      </c>
      <c r="J48" s="444"/>
      <c r="K48" s="438">
        <f t="shared" si="2"/>
        <v>0.2356205543291636</v>
      </c>
    </row>
    <row r="49" spans="1:11" ht="14.25">
      <c r="A49" s="209">
        <v>47</v>
      </c>
      <c r="B49" s="293" t="s">
        <v>306</v>
      </c>
      <c r="C49" s="83">
        <v>1976</v>
      </c>
      <c r="D49" s="216">
        <v>39</v>
      </c>
      <c r="E49" s="365" t="s">
        <v>20</v>
      </c>
      <c r="F49" s="447" t="s">
        <v>307</v>
      </c>
      <c r="G49" s="280" t="s">
        <v>48</v>
      </c>
      <c r="H49" s="284">
        <v>11</v>
      </c>
      <c r="I49" s="214">
        <v>1</v>
      </c>
      <c r="J49" s="441" t="s">
        <v>36</v>
      </c>
      <c r="K49" s="438">
        <f t="shared" si="2"/>
        <v>0.2357738533235222</v>
      </c>
    </row>
    <row r="50" spans="1:11" ht="14.25">
      <c r="A50" s="209">
        <v>48</v>
      </c>
      <c r="B50" s="276" t="s">
        <v>303</v>
      </c>
      <c r="C50" s="200">
        <v>1974</v>
      </c>
      <c r="D50" s="216">
        <v>41</v>
      </c>
      <c r="E50" s="237" t="s">
        <v>17</v>
      </c>
      <c r="F50" s="447" t="s">
        <v>305</v>
      </c>
      <c r="G50" s="280" t="s">
        <v>48</v>
      </c>
      <c r="H50" s="284">
        <v>12</v>
      </c>
      <c r="I50" s="214">
        <v>1</v>
      </c>
      <c r="J50" s="441"/>
      <c r="K50" s="438">
        <f t="shared" si="2"/>
        <v>0.236233750306598</v>
      </c>
    </row>
    <row r="51" spans="1:11" ht="14.25">
      <c r="A51" s="209">
        <v>49</v>
      </c>
      <c r="B51" s="321" t="s">
        <v>83</v>
      </c>
      <c r="C51" s="259">
        <v>1973</v>
      </c>
      <c r="D51" s="449">
        <v>42</v>
      </c>
      <c r="E51" s="217" t="s">
        <v>17</v>
      </c>
      <c r="F51" s="447" t="s">
        <v>289</v>
      </c>
      <c r="G51" s="280" t="s">
        <v>48</v>
      </c>
      <c r="H51" s="284">
        <v>13</v>
      </c>
      <c r="I51" s="214">
        <v>1</v>
      </c>
      <c r="J51" s="444"/>
      <c r="K51" s="438">
        <f t="shared" si="2"/>
        <v>0.23638704930095655</v>
      </c>
    </row>
    <row r="52" spans="1:11" ht="14.25">
      <c r="A52" s="209">
        <v>50</v>
      </c>
      <c r="B52" s="288" t="s">
        <v>241</v>
      </c>
      <c r="C52" s="234">
        <v>1945</v>
      </c>
      <c r="D52" s="216">
        <v>70</v>
      </c>
      <c r="E52" s="217" t="s">
        <v>29</v>
      </c>
      <c r="F52" s="450" t="s">
        <v>242</v>
      </c>
      <c r="G52" s="291" t="s">
        <v>52</v>
      </c>
      <c r="H52" s="284">
        <v>4</v>
      </c>
      <c r="I52" s="220">
        <v>7</v>
      </c>
      <c r="J52" s="442"/>
      <c r="K52" s="438">
        <f t="shared" si="2"/>
        <v>0.24037282315428007</v>
      </c>
    </row>
    <row r="53" spans="1:11" ht="14.25">
      <c r="A53" s="209">
        <v>51</v>
      </c>
      <c r="B53" s="276" t="s">
        <v>88</v>
      </c>
      <c r="C53" s="200">
        <v>1948</v>
      </c>
      <c r="D53" s="216">
        <v>67</v>
      </c>
      <c r="E53" s="237" t="s">
        <v>29</v>
      </c>
      <c r="F53" s="447" t="s">
        <v>249</v>
      </c>
      <c r="G53" s="280" t="s">
        <v>52</v>
      </c>
      <c r="H53" s="284">
        <v>5</v>
      </c>
      <c r="I53" s="241">
        <v>6</v>
      </c>
      <c r="J53" s="441"/>
      <c r="K53" s="438">
        <f t="shared" si="2"/>
        <v>0.24297890605837624</v>
      </c>
    </row>
    <row r="54" spans="1:11" ht="14.25">
      <c r="A54" s="209">
        <v>52</v>
      </c>
      <c r="B54" s="451" t="s">
        <v>75</v>
      </c>
      <c r="C54" s="452">
        <v>1984</v>
      </c>
      <c r="D54" s="216">
        <v>31</v>
      </c>
      <c r="E54" s="370" t="s">
        <v>32</v>
      </c>
      <c r="F54" s="447" t="s">
        <v>180</v>
      </c>
      <c r="G54" s="280" t="s">
        <v>14</v>
      </c>
      <c r="H54" s="284">
        <v>8</v>
      </c>
      <c r="I54" s="241">
        <v>3</v>
      </c>
      <c r="J54" s="441"/>
      <c r="K54" s="438">
        <f t="shared" si="2"/>
        <v>0.2458915869511896</v>
      </c>
    </row>
    <row r="55" spans="1:11" ht="14.25">
      <c r="A55" s="209">
        <v>53</v>
      </c>
      <c r="B55" s="453" t="s">
        <v>333</v>
      </c>
      <c r="C55" s="369">
        <v>1948</v>
      </c>
      <c r="D55" s="216">
        <v>67</v>
      </c>
      <c r="E55" s="370" t="s">
        <v>17</v>
      </c>
      <c r="F55" s="447" t="s">
        <v>334</v>
      </c>
      <c r="G55" s="298" t="s">
        <v>63</v>
      </c>
      <c r="H55" s="284">
        <v>5</v>
      </c>
      <c r="I55" s="241">
        <v>6</v>
      </c>
      <c r="J55" s="441"/>
      <c r="K55" s="438">
        <f t="shared" si="2"/>
        <v>0.24972406181015447</v>
      </c>
    </row>
    <row r="56" spans="1:11" ht="14.25">
      <c r="A56" s="209">
        <v>54</v>
      </c>
      <c r="B56" s="288" t="s">
        <v>103</v>
      </c>
      <c r="C56" s="268">
        <v>1977</v>
      </c>
      <c r="D56" s="216">
        <v>38</v>
      </c>
      <c r="E56" s="217" t="s">
        <v>17</v>
      </c>
      <c r="F56" s="454" t="s">
        <v>297</v>
      </c>
      <c r="G56" s="280" t="s">
        <v>48</v>
      </c>
      <c r="H56" s="284">
        <v>14</v>
      </c>
      <c r="I56" s="214">
        <v>1</v>
      </c>
      <c r="J56" s="435"/>
      <c r="K56" s="438">
        <f t="shared" si="2"/>
        <v>0.26949963208241356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2.57421875" style="189" customWidth="1"/>
    <col min="2" max="2" width="20.57421875" style="189" customWidth="1"/>
    <col min="3" max="3" width="7.7109375" style="189" customWidth="1"/>
    <col min="4" max="4" width="4.57421875" style="189" customWidth="1"/>
    <col min="5" max="5" width="19.28125" style="189" customWidth="1"/>
    <col min="6" max="6" width="8.8515625" style="189" customWidth="1"/>
    <col min="7" max="7" width="6.140625" style="189" customWidth="1"/>
    <col min="8" max="8" width="5.7109375" style="189" customWidth="1"/>
    <col min="9" max="9" width="6.00390625" style="189" customWidth="1"/>
    <col min="10" max="16384" width="8.8515625" style="189" customWidth="1"/>
  </cols>
  <sheetData>
    <row r="1" spans="1:11" ht="14.25">
      <c r="A1" s="1112" t="s">
        <v>516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</row>
    <row r="2" spans="1:11" ht="14.25">
      <c r="A2" s="190" t="s">
        <v>1</v>
      </c>
      <c r="B2" s="384" t="s">
        <v>2</v>
      </c>
      <c r="C2" s="274" t="s">
        <v>3</v>
      </c>
      <c r="D2" s="430" t="s">
        <v>4</v>
      </c>
      <c r="E2" s="193" t="s">
        <v>5</v>
      </c>
      <c r="F2" s="343" t="s">
        <v>6</v>
      </c>
      <c r="G2" s="195" t="s">
        <v>7</v>
      </c>
      <c r="H2" s="193" t="s">
        <v>8</v>
      </c>
      <c r="I2" s="431" t="s">
        <v>9</v>
      </c>
      <c r="J2" s="275" t="s">
        <v>10</v>
      </c>
      <c r="K2" s="432" t="s">
        <v>11</v>
      </c>
    </row>
    <row r="3" spans="1:11" ht="14.25">
      <c r="A3" s="387">
        <v>1</v>
      </c>
      <c r="B3" s="285" t="s">
        <v>211</v>
      </c>
      <c r="C3" s="200">
        <v>1971</v>
      </c>
      <c r="D3" s="201">
        <v>44</v>
      </c>
      <c r="E3" s="226" t="s">
        <v>163</v>
      </c>
      <c r="F3" s="433">
        <v>0.6548611111111111</v>
      </c>
      <c r="G3" s="349" t="s">
        <v>18</v>
      </c>
      <c r="H3" s="434">
        <v>1</v>
      </c>
      <c r="I3" s="282">
        <v>10</v>
      </c>
      <c r="J3" s="455" t="s">
        <v>517</v>
      </c>
      <c r="K3" s="436">
        <f aca="true" t="shared" si="0" ref="K3:K10">SUM(F3)/4.53</f>
        <v>0.14456095168015698</v>
      </c>
    </row>
    <row r="4" spans="1:11" ht="14.25">
      <c r="A4" s="209">
        <v>2</v>
      </c>
      <c r="B4" s="276" t="s">
        <v>12</v>
      </c>
      <c r="C4" s="200">
        <v>1980</v>
      </c>
      <c r="D4" s="201">
        <v>35</v>
      </c>
      <c r="E4" s="210" t="s">
        <v>13</v>
      </c>
      <c r="F4" s="437">
        <v>0.6944444444444445</v>
      </c>
      <c r="G4" s="349" t="s">
        <v>14</v>
      </c>
      <c r="H4" s="434">
        <v>1</v>
      </c>
      <c r="I4" s="282">
        <v>10</v>
      </c>
      <c r="J4" s="435"/>
      <c r="K4" s="438">
        <f t="shared" si="0"/>
        <v>0.153298994358597</v>
      </c>
    </row>
    <row r="5" spans="1:11" ht="14.25">
      <c r="A5" s="209">
        <v>3</v>
      </c>
      <c r="B5" s="351" t="s">
        <v>162</v>
      </c>
      <c r="C5" s="352">
        <v>1995</v>
      </c>
      <c r="D5" s="201">
        <v>20</v>
      </c>
      <c r="E5" s="364" t="s">
        <v>163</v>
      </c>
      <c r="F5" s="439">
        <v>0.7138888888888889</v>
      </c>
      <c r="G5" s="347" t="s">
        <v>21</v>
      </c>
      <c r="H5" s="434">
        <v>1</v>
      </c>
      <c r="I5" s="282">
        <v>10</v>
      </c>
      <c r="J5" s="435" t="s">
        <v>97</v>
      </c>
      <c r="K5" s="438">
        <f t="shared" si="0"/>
        <v>0.1575913662006377</v>
      </c>
    </row>
    <row r="6" spans="1:11" ht="14.25">
      <c r="A6" s="209">
        <v>4</v>
      </c>
      <c r="B6" s="276" t="s">
        <v>28</v>
      </c>
      <c r="C6" s="200">
        <v>1980</v>
      </c>
      <c r="D6" s="201">
        <v>35</v>
      </c>
      <c r="E6" s="237" t="s">
        <v>29</v>
      </c>
      <c r="F6" s="437">
        <v>0.7361111111111112</v>
      </c>
      <c r="G6" s="349" t="s">
        <v>14</v>
      </c>
      <c r="H6" s="434">
        <v>2</v>
      </c>
      <c r="I6" s="286">
        <v>9</v>
      </c>
      <c r="J6" s="435"/>
      <c r="K6" s="438">
        <f t="shared" si="0"/>
        <v>0.16249693402011284</v>
      </c>
    </row>
    <row r="7" spans="1:11" ht="14.25">
      <c r="A7" s="209">
        <v>5</v>
      </c>
      <c r="B7" s="276" t="s">
        <v>46</v>
      </c>
      <c r="C7" s="200">
        <v>1977</v>
      </c>
      <c r="D7" s="201">
        <v>38</v>
      </c>
      <c r="E7" s="226" t="s">
        <v>47</v>
      </c>
      <c r="F7" s="437">
        <v>0.7541666666666668</v>
      </c>
      <c r="G7" s="355" t="s">
        <v>48</v>
      </c>
      <c r="H7" s="434">
        <v>1</v>
      </c>
      <c r="I7" s="282">
        <v>10</v>
      </c>
      <c r="J7" s="435" t="s">
        <v>518</v>
      </c>
      <c r="K7" s="438">
        <f t="shared" si="0"/>
        <v>0.16648270787343636</v>
      </c>
    </row>
    <row r="8" spans="1:11" ht="14.25">
      <c r="A8" s="209">
        <v>6</v>
      </c>
      <c r="B8" s="285" t="s">
        <v>31</v>
      </c>
      <c r="C8" s="200">
        <v>1966</v>
      </c>
      <c r="D8" s="201">
        <v>49</v>
      </c>
      <c r="E8" s="226" t="s">
        <v>32</v>
      </c>
      <c r="F8" s="437">
        <v>0.7555555555555555</v>
      </c>
      <c r="G8" s="349" t="s">
        <v>18</v>
      </c>
      <c r="H8" s="434">
        <v>2</v>
      </c>
      <c r="I8" s="286">
        <v>9</v>
      </c>
      <c r="J8" s="435"/>
      <c r="K8" s="438">
        <f t="shared" si="0"/>
        <v>0.16678930586215354</v>
      </c>
    </row>
    <row r="9" spans="1:11" ht="14.25">
      <c r="A9" s="209">
        <v>7</v>
      </c>
      <c r="B9" s="293" t="s">
        <v>25</v>
      </c>
      <c r="C9" s="83">
        <v>1962</v>
      </c>
      <c r="D9" s="201">
        <v>53</v>
      </c>
      <c r="E9" s="303" t="s">
        <v>26</v>
      </c>
      <c r="F9" s="437">
        <v>0.7618055555555556</v>
      </c>
      <c r="G9" s="349" t="s">
        <v>27</v>
      </c>
      <c r="H9" s="434">
        <v>1</v>
      </c>
      <c r="I9" s="282">
        <v>10</v>
      </c>
      <c r="J9" s="435"/>
      <c r="K9" s="438">
        <f t="shared" si="0"/>
        <v>0.16816899681138092</v>
      </c>
    </row>
    <row r="10" spans="1:11" ht="14.25">
      <c r="A10" s="209">
        <v>8</v>
      </c>
      <c r="B10" s="285" t="s">
        <v>34</v>
      </c>
      <c r="C10" s="200">
        <v>1972</v>
      </c>
      <c r="D10" s="201">
        <v>43</v>
      </c>
      <c r="E10" s="237" t="s">
        <v>29</v>
      </c>
      <c r="F10" s="437">
        <v>0.7708333333333334</v>
      </c>
      <c r="G10" s="349" t="s">
        <v>18</v>
      </c>
      <c r="H10" s="434">
        <v>3</v>
      </c>
      <c r="I10" s="286">
        <v>8</v>
      </c>
      <c r="J10" s="435"/>
      <c r="K10" s="438">
        <f t="shared" si="0"/>
        <v>0.17016188373804267</v>
      </c>
    </row>
    <row r="11" spans="1:11" ht="14.25">
      <c r="A11" s="209">
        <v>9</v>
      </c>
      <c r="B11" s="288" t="s">
        <v>35</v>
      </c>
      <c r="C11" s="234">
        <v>1974</v>
      </c>
      <c r="D11" s="216">
        <v>41</v>
      </c>
      <c r="E11" s="235" t="s">
        <v>32</v>
      </c>
      <c r="F11" s="439">
        <v>0.7923611111111111</v>
      </c>
      <c r="G11" s="347" t="s">
        <v>18</v>
      </c>
      <c r="H11" s="434">
        <v>4</v>
      </c>
      <c r="I11" s="286">
        <v>7</v>
      </c>
      <c r="J11" s="442"/>
      <c r="K11" s="438">
        <f>SUM(F11/4.53)</f>
        <v>0.17491415256315918</v>
      </c>
    </row>
    <row r="12" spans="1:11" ht="14.25">
      <c r="A12" s="209">
        <v>10</v>
      </c>
      <c r="B12" s="276" t="s">
        <v>174</v>
      </c>
      <c r="C12" s="200">
        <v>1981</v>
      </c>
      <c r="D12" s="216">
        <v>34</v>
      </c>
      <c r="E12" s="217" t="s">
        <v>17</v>
      </c>
      <c r="F12" s="437">
        <v>0.7972222222222222</v>
      </c>
      <c r="G12" s="349" t="s">
        <v>14</v>
      </c>
      <c r="H12" s="284">
        <v>3</v>
      </c>
      <c r="I12" s="286">
        <v>8</v>
      </c>
      <c r="J12" s="441"/>
      <c r="K12" s="438">
        <f>SUM(F12)/4.53</f>
        <v>0.17598724552366934</v>
      </c>
    </row>
    <row r="13" spans="1:11" ht="14.25">
      <c r="A13" s="209">
        <v>11</v>
      </c>
      <c r="B13" s="276" t="s">
        <v>207</v>
      </c>
      <c r="C13" s="200">
        <v>1973</v>
      </c>
      <c r="D13" s="216">
        <v>42</v>
      </c>
      <c r="E13" s="217" t="s">
        <v>17</v>
      </c>
      <c r="F13" s="437">
        <v>0.7993055555555556</v>
      </c>
      <c r="G13" s="349" t="s">
        <v>18</v>
      </c>
      <c r="H13" s="284">
        <v>5</v>
      </c>
      <c r="I13" s="286">
        <v>6</v>
      </c>
      <c r="J13" s="441"/>
      <c r="K13" s="438">
        <f>SUM(F13)/4.53</f>
        <v>0.17644714250674515</v>
      </c>
    </row>
    <row r="14" spans="1:11" ht="14.25">
      <c r="A14" s="209">
        <v>12</v>
      </c>
      <c r="B14" s="276" t="s">
        <v>49</v>
      </c>
      <c r="C14" s="200">
        <v>1971</v>
      </c>
      <c r="D14" s="216">
        <v>44</v>
      </c>
      <c r="E14" s="237" t="s">
        <v>17</v>
      </c>
      <c r="F14" s="437">
        <v>0.8006944444444444</v>
      </c>
      <c r="G14" s="347" t="s">
        <v>18</v>
      </c>
      <c r="H14" s="284">
        <v>6</v>
      </c>
      <c r="I14" s="286">
        <v>5</v>
      </c>
      <c r="J14" s="441"/>
      <c r="K14" s="438">
        <f>SUM(F14/4.53)</f>
        <v>0.17675374049546233</v>
      </c>
    </row>
    <row r="15" spans="1:11" ht="14.25">
      <c r="A15" s="209">
        <v>13</v>
      </c>
      <c r="B15" s="276" t="s">
        <v>50</v>
      </c>
      <c r="C15" s="200">
        <v>1955</v>
      </c>
      <c r="D15" s="216">
        <v>60</v>
      </c>
      <c r="E15" s="202" t="s">
        <v>51</v>
      </c>
      <c r="F15" s="437">
        <v>0.8034722222222223</v>
      </c>
      <c r="G15" s="355" t="s">
        <v>52</v>
      </c>
      <c r="H15" s="284">
        <v>1</v>
      </c>
      <c r="I15" s="282">
        <v>10</v>
      </c>
      <c r="J15" s="444"/>
      <c r="K15" s="438">
        <f>SUM(F15)/4.53</f>
        <v>0.17736693647289672</v>
      </c>
    </row>
    <row r="16" spans="1:11" ht="14.25">
      <c r="A16" s="209">
        <v>14</v>
      </c>
      <c r="B16" s="276" t="s">
        <v>205</v>
      </c>
      <c r="C16" s="200">
        <v>1973</v>
      </c>
      <c r="D16" s="216">
        <v>42</v>
      </c>
      <c r="E16" s="224" t="s">
        <v>206</v>
      </c>
      <c r="F16" s="437">
        <v>0.8055555555555555</v>
      </c>
      <c r="G16" s="349" t="s">
        <v>18</v>
      </c>
      <c r="H16" s="284">
        <v>7</v>
      </c>
      <c r="I16" s="286">
        <v>4</v>
      </c>
      <c r="J16" s="441"/>
      <c r="K16" s="438">
        <f>SUM(F16/4.53)</f>
        <v>0.1778268334559725</v>
      </c>
    </row>
    <row r="17" spans="1:11" ht="14.25">
      <c r="A17" s="209">
        <v>15</v>
      </c>
      <c r="B17" s="285" t="s">
        <v>208</v>
      </c>
      <c r="C17" s="200">
        <v>1972</v>
      </c>
      <c r="D17" s="216">
        <v>43</v>
      </c>
      <c r="E17" s="235" t="s">
        <v>206</v>
      </c>
      <c r="F17" s="437">
        <v>0.8055555555555555</v>
      </c>
      <c r="G17" s="349" t="s">
        <v>18</v>
      </c>
      <c r="H17" s="284">
        <v>8</v>
      </c>
      <c r="I17" s="286">
        <v>3</v>
      </c>
      <c r="J17" s="441"/>
      <c r="K17" s="438">
        <f>SUM(F17)/4.53</f>
        <v>0.1778268334559725</v>
      </c>
    </row>
    <row r="18" spans="1:11" ht="14.25">
      <c r="A18" s="209">
        <v>16</v>
      </c>
      <c r="B18" s="293" t="s">
        <v>42</v>
      </c>
      <c r="C18" s="83">
        <v>1983</v>
      </c>
      <c r="D18" s="216">
        <v>32</v>
      </c>
      <c r="E18" s="226" t="s">
        <v>43</v>
      </c>
      <c r="F18" s="440">
        <v>0.8076388888888889</v>
      </c>
      <c r="G18" s="347" t="s">
        <v>44</v>
      </c>
      <c r="H18" s="284">
        <v>1</v>
      </c>
      <c r="I18" s="282">
        <v>10</v>
      </c>
      <c r="J18" s="441"/>
      <c r="K18" s="438">
        <f>SUM(F18)/4.53</f>
        <v>0.1782867304390483</v>
      </c>
    </row>
    <row r="19" spans="1:11" ht="14.25">
      <c r="A19" s="209">
        <v>17</v>
      </c>
      <c r="B19" s="285" t="s">
        <v>37</v>
      </c>
      <c r="C19" s="201">
        <v>1964</v>
      </c>
      <c r="D19" s="216">
        <v>51</v>
      </c>
      <c r="E19" s="237" t="s">
        <v>29</v>
      </c>
      <c r="F19" s="437">
        <v>0.8118055555555556</v>
      </c>
      <c r="G19" s="355" t="s">
        <v>27</v>
      </c>
      <c r="H19" s="284">
        <v>2</v>
      </c>
      <c r="I19" s="286">
        <v>9</v>
      </c>
      <c r="J19" s="441" t="s">
        <v>36</v>
      </c>
      <c r="K19" s="438">
        <f>SUM(F19/4.53)</f>
        <v>0.17920652440519988</v>
      </c>
    </row>
    <row r="20" spans="1:11" ht="14.25">
      <c r="A20" s="209">
        <v>18</v>
      </c>
      <c r="B20" s="276" t="s">
        <v>40</v>
      </c>
      <c r="C20" s="200">
        <v>1982</v>
      </c>
      <c r="D20" s="216">
        <v>33</v>
      </c>
      <c r="E20" s="226" t="s">
        <v>41</v>
      </c>
      <c r="F20" s="437">
        <v>0.8243055555555556</v>
      </c>
      <c r="G20" s="349" t="s">
        <v>14</v>
      </c>
      <c r="H20" s="284">
        <v>4</v>
      </c>
      <c r="I20" s="286">
        <v>7</v>
      </c>
      <c r="J20" s="441"/>
      <c r="K20" s="438">
        <f>SUM(F20)/4.53</f>
        <v>0.18196590630365464</v>
      </c>
    </row>
    <row r="21" spans="1:11" ht="14.25">
      <c r="A21" s="209">
        <v>19</v>
      </c>
      <c r="B21" s="293" t="s">
        <v>262</v>
      </c>
      <c r="C21" s="83">
        <v>1981</v>
      </c>
      <c r="D21" s="216">
        <v>34</v>
      </c>
      <c r="E21" s="296" t="s">
        <v>263</v>
      </c>
      <c r="F21" s="440">
        <v>0.8409722222222222</v>
      </c>
      <c r="G21" s="349" t="s">
        <v>44</v>
      </c>
      <c r="H21" s="284">
        <v>2</v>
      </c>
      <c r="I21" s="286">
        <v>9</v>
      </c>
      <c r="J21" s="441"/>
      <c r="K21" s="438">
        <f>SUM(F21)/4.53</f>
        <v>0.18564508216826098</v>
      </c>
    </row>
    <row r="22" spans="1:11" ht="14.25">
      <c r="A22" s="209">
        <v>20</v>
      </c>
      <c r="B22" s="276" t="s">
        <v>281</v>
      </c>
      <c r="C22" s="200">
        <v>1975</v>
      </c>
      <c r="D22" s="216">
        <v>40</v>
      </c>
      <c r="E22" s="237" t="s">
        <v>29</v>
      </c>
      <c r="F22" s="437">
        <v>0.842361111111111</v>
      </c>
      <c r="G22" s="356" t="s">
        <v>48</v>
      </c>
      <c r="H22" s="284">
        <v>2</v>
      </c>
      <c r="I22" s="286">
        <v>9</v>
      </c>
      <c r="J22" s="435"/>
      <c r="K22" s="438">
        <f>SUM(F21/4.53)</f>
        <v>0.18564508216826098</v>
      </c>
    </row>
    <row r="23" spans="1:11" ht="14.25">
      <c r="A23" s="209">
        <v>21</v>
      </c>
      <c r="B23" s="285" t="s">
        <v>53</v>
      </c>
      <c r="C23" s="200">
        <v>1972</v>
      </c>
      <c r="D23" s="216">
        <v>43</v>
      </c>
      <c r="E23" s="226" t="s">
        <v>99</v>
      </c>
      <c r="F23" s="437">
        <v>0.8486111111111111</v>
      </c>
      <c r="G23" s="347" t="s">
        <v>18</v>
      </c>
      <c r="H23" s="284">
        <v>9</v>
      </c>
      <c r="I23" s="286">
        <v>2</v>
      </c>
      <c r="J23" s="435" t="s">
        <v>97</v>
      </c>
      <c r="K23" s="438">
        <f>SUM(F23/4.53)</f>
        <v>0.18733137110620554</v>
      </c>
    </row>
    <row r="24" spans="1:11" ht="14.25">
      <c r="A24" s="209">
        <v>22</v>
      </c>
      <c r="B24" s="293" t="s">
        <v>55</v>
      </c>
      <c r="C24" s="83">
        <v>1989</v>
      </c>
      <c r="D24" s="201">
        <v>26</v>
      </c>
      <c r="E24" s="244" t="s">
        <v>56</v>
      </c>
      <c r="F24" s="437">
        <v>0.8513888888888889</v>
      </c>
      <c r="G24" s="349" t="s">
        <v>21</v>
      </c>
      <c r="H24" s="284">
        <v>2</v>
      </c>
      <c r="I24" s="286">
        <v>9</v>
      </c>
      <c r="J24" s="441"/>
      <c r="K24" s="438">
        <f>SUM(F24/4.53)</f>
        <v>0.1879445670836399</v>
      </c>
    </row>
    <row r="25" spans="1:11" ht="14.25">
      <c r="A25" s="209">
        <v>23</v>
      </c>
      <c r="B25" s="276" t="s">
        <v>282</v>
      </c>
      <c r="C25" s="200">
        <v>1979</v>
      </c>
      <c r="D25" s="201">
        <v>36</v>
      </c>
      <c r="E25" s="237" t="s">
        <v>17</v>
      </c>
      <c r="F25" s="437">
        <v>0.8597222222222222</v>
      </c>
      <c r="G25" s="349" t="s">
        <v>48</v>
      </c>
      <c r="H25" s="284">
        <v>3</v>
      </c>
      <c r="I25" s="286">
        <v>8</v>
      </c>
      <c r="J25" s="441"/>
      <c r="K25" s="438">
        <f>SUM(F25)/4.53</f>
        <v>0.18978415501594306</v>
      </c>
    </row>
    <row r="26" spans="1:11" ht="14.25">
      <c r="A26" s="209">
        <v>24</v>
      </c>
      <c r="B26" s="285" t="s">
        <v>59</v>
      </c>
      <c r="C26" s="200">
        <v>1972</v>
      </c>
      <c r="D26" s="201">
        <v>43</v>
      </c>
      <c r="E26" s="202" t="s">
        <v>210</v>
      </c>
      <c r="F26" s="437">
        <v>0.8694444444444445</v>
      </c>
      <c r="G26" s="349" t="s">
        <v>18</v>
      </c>
      <c r="H26" s="284">
        <v>10</v>
      </c>
      <c r="I26" s="286">
        <v>1</v>
      </c>
      <c r="J26" s="441"/>
      <c r="K26" s="438">
        <f>SUM(F26/4.53)</f>
        <v>0.19193034093696346</v>
      </c>
    </row>
    <row r="27" spans="1:11" ht="14.25">
      <c r="A27" s="209">
        <v>25</v>
      </c>
      <c r="B27" s="276" t="s">
        <v>64</v>
      </c>
      <c r="C27" s="200">
        <v>1976</v>
      </c>
      <c r="D27" s="201">
        <v>39</v>
      </c>
      <c r="E27" s="237" t="s">
        <v>17</v>
      </c>
      <c r="F27" s="437">
        <v>0.876388888888889</v>
      </c>
      <c r="G27" s="349" t="s">
        <v>48</v>
      </c>
      <c r="H27" s="284">
        <v>4</v>
      </c>
      <c r="I27" s="286">
        <v>7</v>
      </c>
      <c r="J27" s="441" t="s">
        <v>65</v>
      </c>
      <c r="K27" s="438">
        <f>SUM(F27)/4.53</f>
        <v>0.19346333088054943</v>
      </c>
    </row>
    <row r="28" spans="1:11" ht="14.25">
      <c r="A28" s="209">
        <v>26</v>
      </c>
      <c r="B28" s="456" t="s">
        <v>22</v>
      </c>
      <c r="C28" s="247">
        <v>1972</v>
      </c>
      <c r="D28" s="247">
        <v>43</v>
      </c>
      <c r="E28" s="309" t="s">
        <v>17</v>
      </c>
      <c r="F28" s="433">
        <v>0.8770833333333333</v>
      </c>
      <c r="G28" s="358" t="s">
        <v>18</v>
      </c>
      <c r="H28" s="284">
        <v>11</v>
      </c>
      <c r="I28" s="286">
        <v>1</v>
      </c>
      <c r="J28" s="441"/>
      <c r="K28" s="438">
        <f>SUM(F28/4.53)</f>
        <v>0.19361662987490802</v>
      </c>
    </row>
    <row r="29" spans="1:11" ht="14.25">
      <c r="A29" s="209">
        <v>27</v>
      </c>
      <c r="B29" s="276" t="s">
        <v>283</v>
      </c>
      <c r="C29" s="200">
        <v>1979</v>
      </c>
      <c r="D29" s="247">
        <v>36</v>
      </c>
      <c r="E29" s="202" t="s">
        <v>32</v>
      </c>
      <c r="F29" s="437">
        <v>0.8923611111111112</v>
      </c>
      <c r="G29" s="349" t="s">
        <v>48</v>
      </c>
      <c r="H29" s="284">
        <v>5</v>
      </c>
      <c r="I29" s="286">
        <v>6</v>
      </c>
      <c r="J29" s="441"/>
      <c r="K29" s="438">
        <f>SUM(F29)/4.53</f>
        <v>0.19698920775079715</v>
      </c>
    </row>
    <row r="30" spans="1:11" ht="14.25">
      <c r="A30" s="209">
        <v>28</v>
      </c>
      <c r="B30" s="293" t="s">
        <v>176</v>
      </c>
      <c r="C30" s="83">
        <v>1979</v>
      </c>
      <c r="D30" s="247">
        <v>36</v>
      </c>
      <c r="E30" s="226" t="s">
        <v>26</v>
      </c>
      <c r="F30" s="437">
        <v>0.8951388888888889</v>
      </c>
      <c r="G30" s="349" t="s">
        <v>14</v>
      </c>
      <c r="H30" s="284">
        <v>5</v>
      </c>
      <c r="I30" s="286">
        <v>6</v>
      </c>
      <c r="J30" s="441"/>
      <c r="K30" s="438">
        <f>SUM(F31/4.53)</f>
        <v>0.19836889870002453</v>
      </c>
    </row>
    <row r="31" spans="1:11" ht="14.25">
      <c r="A31" s="209">
        <v>29</v>
      </c>
      <c r="B31" s="293" t="s">
        <v>226</v>
      </c>
      <c r="C31" s="83">
        <v>1960</v>
      </c>
      <c r="D31" s="247">
        <v>55</v>
      </c>
      <c r="E31" s="210" t="s">
        <v>43</v>
      </c>
      <c r="F31" s="437">
        <v>0.8986111111111111</v>
      </c>
      <c r="G31" s="355" t="s">
        <v>27</v>
      </c>
      <c r="H31" s="284">
        <v>3</v>
      </c>
      <c r="I31" s="286">
        <v>8</v>
      </c>
      <c r="J31" s="441"/>
      <c r="K31" s="438">
        <f aca="true" t="shared" si="1" ref="K31:K36">SUM(F31)/4.53</f>
        <v>0.19836889870002453</v>
      </c>
    </row>
    <row r="32" spans="1:11" ht="14.25">
      <c r="A32" s="209">
        <v>30</v>
      </c>
      <c r="B32" s="293" t="s">
        <v>66</v>
      </c>
      <c r="C32" s="83">
        <v>1967</v>
      </c>
      <c r="D32" s="247">
        <v>48</v>
      </c>
      <c r="E32" s="237" t="s">
        <v>17</v>
      </c>
      <c r="F32" s="437">
        <v>0.9</v>
      </c>
      <c r="G32" s="349" t="s">
        <v>18</v>
      </c>
      <c r="H32" s="284">
        <v>12</v>
      </c>
      <c r="I32" s="286">
        <v>1</v>
      </c>
      <c r="J32" s="441" t="s">
        <v>36</v>
      </c>
      <c r="K32" s="438">
        <f t="shared" si="1"/>
        <v>0.1986754966887417</v>
      </c>
    </row>
    <row r="33" spans="1:11" ht="14.25">
      <c r="A33" s="209">
        <v>31</v>
      </c>
      <c r="B33" s="276" t="s">
        <v>67</v>
      </c>
      <c r="C33" s="200">
        <v>1971</v>
      </c>
      <c r="D33" s="201">
        <v>44</v>
      </c>
      <c r="E33" s="202" t="s">
        <v>32</v>
      </c>
      <c r="F33" s="439">
        <v>0.907638888888889</v>
      </c>
      <c r="G33" s="349" t="s">
        <v>48</v>
      </c>
      <c r="H33" s="284">
        <v>6</v>
      </c>
      <c r="I33" s="286">
        <v>5</v>
      </c>
      <c r="J33" s="441"/>
      <c r="K33" s="438">
        <f t="shared" si="1"/>
        <v>0.2003617856266863</v>
      </c>
    </row>
    <row r="34" spans="1:11" ht="14.25">
      <c r="A34" s="209">
        <v>32</v>
      </c>
      <c r="B34" s="285" t="s">
        <v>68</v>
      </c>
      <c r="C34" s="201">
        <v>1973</v>
      </c>
      <c r="D34" s="201">
        <v>42</v>
      </c>
      <c r="E34" s="237" t="s">
        <v>29</v>
      </c>
      <c r="F34" s="437">
        <v>0.9173611111111111</v>
      </c>
      <c r="G34" s="355" t="s">
        <v>48</v>
      </c>
      <c r="H34" s="284">
        <v>7</v>
      </c>
      <c r="I34" s="286">
        <v>4</v>
      </c>
      <c r="J34" s="441" t="s">
        <v>36</v>
      </c>
      <c r="K34" s="438">
        <f t="shared" si="1"/>
        <v>0.20250797154770664</v>
      </c>
    </row>
    <row r="35" spans="1:11" ht="14.25">
      <c r="A35" s="209">
        <v>33</v>
      </c>
      <c r="B35" s="276" t="s">
        <v>284</v>
      </c>
      <c r="C35" s="200">
        <v>1978</v>
      </c>
      <c r="D35" s="201">
        <v>37</v>
      </c>
      <c r="E35" s="202" t="s">
        <v>99</v>
      </c>
      <c r="F35" s="437">
        <v>0.9493055555555556</v>
      </c>
      <c r="G35" s="349" t="s">
        <v>48</v>
      </c>
      <c r="H35" s="284">
        <v>8</v>
      </c>
      <c r="I35" s="286">
        <v>3</v>
      </c>
      <c r="J35" s="441"/>
      <c r="K35" s="438">
        <f t="shared" si="1"/>
        <v>0.2095597252882021</v>
      </c>
    </row>
    <row r="36" spans="1:11" ht="14.25">
      <c r="A36" s="209">
        <v>34</v>
      </c>
      <c r="B36" s="293" t="s">
        <v>228</v>
      </c>
      <c r="C36" s="83">
        <v>1962</v>
      </c>
      <c r="D36" s="201">
        <v>53</v>
      </c>
      <c r="E36" s="237" t="s">
        <v>17</v>
      </c>
      <c r="F36" s="437">
        <v>0.9527777777777778</v>
      </c>
      <c r="G36" s="349" t="s">
        <v>27</v>
      </c>
      <c r="H36" s="284">
        <v>4</v>
      </c>
      <c r="I36" s="286">
        <v>7</v>
      </c>
      <c r="J36" s="441"/>
      <c r="K36" s="438">
        <f t="shared" si="1"/>
        <v>0.2103262202599951</v>
      </c>
    </row>
    <row r="37" spans="1:11" ht="14.25">
      <c r="A37" s="209">
        <v>35</v>
      </c>
      <c r="B37" s="293" t="s">
        <v>214</v>
      </c>
      <c r="C37" s="83">
        <v>1968</v>
      </c>
      <c r="D37" s="201">
        <v>47</v>
      </c>
      <c r="E37" s="226" t="s">
        <v>215</v>
      </c>
      <c r="F37" s="437">
        <v>0.9805555555555556</v>
      </c>
      <c r="G37" s="349" t="s">
        <v>18</v>
      </c>
      <c r="H37" s="284">
        <v>13</v>
      </c>
      <c r="I37" s="286">
        <v>1</v>
      </c>
      <c r="J37" s="441"/>
      <c r="K37" s="438">
        <f aca="true" t="shared" si="2" ref="K37:K54">SUM(F37/4.53)</f>
        <v>0.21645818003433898</v>
      </c>
    </row>
    <row r="38" spans="1:11" ht="14.25">
      <c r="A38" s="209">
        <v>36</v>
      </c>
      <c r="B38" s="288" t="s">
        <v>291</v>
      </c>
      <c r="C38" s="234">
        <v>1973</v>
      </c>
      <c r="D38" s="216">
        <v>42</v>
      </c>
      <c r="E38" s="446" t="s">
        <v>73</v>
      </c>
      <c r="F38" s="439">
        <v>0.9833333333333334</v>
      </c>
      <c r="G38" s="347" t="s">
        <v>48</v>
      </c>
      <c r="H38" s="284">
        <v>9</v>
      </c>
      <c r="I38" s="286">
        <v>2</v>
      </c>
      <c r="J38" s="441"/>
      <c r="K38" s="438">
        <f t="shared" si="2"/>
        <v>0.21707137601177337</v>
      </c>
    </row>
    <row r="39" spans="1:11" ht="14.25">
      <c r="A39" s="209">
        <v>37</v>
      </c>
      <c r="B39" s="276" t="s">
        <v>264</v>
      </c>
      <c r="C39" s="200">
        <v>1993</v>
      </c>
      <c r="D39" s="216">
        <v>22</v>
      </c>
      <c r="E39" s="202" t="s">
        <v>265</v>
      </c>
      <c r="F39" s="447" t="s">
        <v>189</v>
      </c>
      <c r="G39" s="349" t="s">
        <v>44</v>
      </c>
      <c r="H39" s="284">
        <v>3</v>
      </c>
      <c r="I39" s="286">
        <v>8</v>
      </c>
      <c r="J39" s="441"/>
      <c r="K39" s="438">
        <f t="shared" si="2"/>
        <v>0.22642261466764776</v>
      </c>
    </row>
    <row r="40" spans="1:11" ht="14.25">
      <c r="A40" s="209">
        <v>38</v>
      </c>
      <c r="B40" s="293" t="s">
        <v>75</v>
      </c>
      <c r="C40" s="83">
        <v>1984</v>
      </c>
      <c r="D40" s="216">
        <v>31</v>
      </c>
      <c r="E40" s="217" t="s">
        <v>32</v>
      </c>
      <c r="F40" s="447" t="s">
        <v>181</v>
      </c>
      <c r="G40" s="349" t="s">
        <v>14</v>
      </c>
      <c r="H40" s="284">
        <v>6</v>
      </c>
      <c r="I40" s="286">
        <v>5</v>
      </c>
      <c r="J40" s="441"/>
      <c r="K40" s="438">
        <f t="shared" si="2"/>
        <v>0.22764900662251655</v>
      </c>
    </row>
    <row r="41" spans="1:11" ht="14.25">
      <c r="A41" s="209">
        <v>39</v>
      </c>
      <c r="B41" s="276" t="s">
        <v>71</v>
      </c>
      <c r="C41" s="200">
        <v>1976</v>
      </c>
      <c r="D41" s="216">
        <v>39</v>
      </c>
      <c r="E41" s="217" t="s">
        <v>17</v>
      </c>
      <c r="F41" s="447" t="s">
        <v>299</v>
      </c>
      <c r="G41" s="349" t="s">
        <v>48</v>
      </c>
      <c r="H41" s="284">
        <v>10</v>
      </c>
      <c r="I41" s="286">
        <v>1</v>
      </c>
      <c r="J41" s="444"/>
      <c r="K41" s="438">
        <f t="shared" si="2"/>
        <v>0.22872209958302675</v>
      </c>
    </row>
    <row r="42" spans="1:11" ht="14.25">
      <c r="A42" s="209">
        <v>40</v>
      </c>
      <c r="B42" s="276" t="s">
        <v>105</v>
      </c>
      <c r="C42" s="200">
        <v>1970</v>
      </c>
      <c r="D42" s="216">
        <v>45</v>
      </c>
      <c r="E42" s="237" t="s">
        <v>29</v>
      </c>
      <c r="F42" s="447" t="s">
        <v>302</v>
      </c>
      <c r="G42" s="349" t="s">
        <v>48</v>
      </c>
      <c r="H42" s="284">
        <v>11</v>
      </c>
      <c r="I42" s="286">
        <v>1</v>
      </c>
      <c r="J42" s="441"/>
      <c r="K42" s="438">
        <f t="shared" si="2"/>
        <v>0.2291819965661025</v>
      </c>
    </row>
    <row r="43" spans="1:11" ht="14.25">
      <c r="A43" s="209">
        <v>41</v>
      </c>
      <c r="B43" s="276" t="s">
        <v>60</v>
      </c>
      <c r="C43" s="200">
        <v>1973</v>
      </c>
      <c r="D43" s="216">
        <v>42</v>
      </c>
      <c r="E43" s="457" t="s">
        <v>61</v>
      </c>
      <c r="F43" s="447" t="s">
        <v>280</v>
      </c>
      <c r="G43" s="349" t="s">
        <v>48</v>
      </c>
      <c r="H43" s="284">
        <v>12</v>
      </c>
      <c r="I43" s="286">
        <v>1</v>
      </c>
      <c r="J43" s="441"/>
      <c r="K43" s="438">
        <f t="shared" si="2"/>
        <v>0.23899313220505272</v>
      </c>
    </row>
    <row r="44" spans="1:11" ht="14.25">
      <c r="A44" s="209">
        <v>42</v>
      </c>
      <c r="B44" s="276" t="s">
        <v>321</v>
      </c>
      <c r="C44" s="200">
        <v>1960</v>
      </c>
      <c r="D44" s="216">
        <v>55</v>
      </c>
      <c r="E44" s="202" t="s">
        <v>43</v>
      </c>
      <c r="F44" s="447" t="s">
        <v>326</v>
      </c>
      <c r="G44" s="355" t="s">
        <v>63</v>
      </c>
      <c r="H44" s="284">
        <v>1</v>
      </c>
      <c r="I44" s="282">
        <v>10</v>
      </c>
      <c r="J44" s="441"/>
      <c r="K44" s="438">
        <f t="shared" si="2"/>
        <v>0.24159921510914883</v>
      </c>
    </row>
    <row r="45" spans="1:11" ht="14.25">
      <c r="A45" s="209">
        <v>43</v>
      </c>
      <c r="B45" s="276" t="s">
        <v>250</v>
      </c>
      <c r="C45" s="200">
        <v>1953</v>
      </c>
      <c r="D45" s="216">
        <v>62</v>
      </c>
      <c r="E45" s="202" t="s">
        <v>99</v>
      </c>
      <c r="F45" s="447" t="s">
        <v>180</v>
      </c>
      <c r="G45" s="349" t="s">
        <v>52</v>
      </c>
      <c r="H45" s="284">
        <v>2</v>
      </c>
      <c r="I45" s="286">
        <v>9</v>
      </c>
      <c r="J45" s="442"/>
      <c r="K45" s="438">
        <f t="shared" si="2"/>
        <v>0.2458915869511896</v>
      </c>
    </row>
    <row r="46" spans="1:11" ht="14.25">
      <c r="A46" s="209">
        <v>44</v>
      </c>
      <c r="B46" s="362" t="s">
        <v>329</v>
      </c>
      <c r="C46" s="363">
        <v>1963</v>
      </c>
      <c r="D46" s="216">
        <v>52</v>
      </c>
      <c r="E46" s="237" t="s">
        <v>17</v>
      </c>
      <c r="F46" s="447" t="s">
        <v>332</v>
      </c>
      <c r="G46" s="355" t="s">
        <v>63</v>
      </c>
      <c r="H46" s="284">
        <v>2</v>
      </c>
      <c r="I46" s="286">
        <v>9</v>
      </c>
      <c r="J46" s="441"/>
      <c r="K46" s="438">
        <f t="shared" si="2"/>
        <v>0.2463514839342654</v>
      </c>
    </row>
    <row r="47" spans="1:11" ht="14.25">
      <c r="A47" s="209">
        <v>45</v>
      </c>
      <c r="B47" s="276" t="s">
        <v>83</v>
      </c>
      <c r="C47" s="200">
        <v>1973</v>
      </c>
      <c r="D47" s="216">
        <v>42</v>
      </c>
      <c r="E47" s="217" t="s">
        <v>17</v>
      </c>
      <c r="F47" s="447" t="s">
        <v>290</v>
      </c>
      <c r="G47" s="349" t="s">
        <v>48</v>
      </c>
      <c r="H47" s="284">
        <v>13</v>
      </c>
      <c r="I47" s="286">
        <v>1</v>
      </c>
      <c r="J47" s="444"/>
      <c r="K47" s="438">
        <f t="shared" si="2"/>
        <v>0.24941746382143734</v>
      </c>
    </row>
    <row r="48" spans="1:11" ht="14.25">
      <c r="A48" s="209">
        <v>46</v>
      </c>
      <c r="B48" s="276" t="s">
        <v>77</v>
      </c>
      <c r="C48" s="200">
        <v>1999</v>
      </c>
      <c r="D48" s="216">
        <v>16</v>
      </c>
      <c r="E48" s="226" t="s">
        <v>78</v>
      </c>
      <c r="F48" s="447" t="s">
        <v>270</v>
      </c>
      <c r="G48" s="349" t="s">
        <v>44</v>
      </c>
      <c r="H48" s="284">
        <v>4</v>
      </c>
      <c r="I48" s="286">
        <v>7</v>
      </c>
      <c r="J48" s="444"/>
      <c r="K48" s="438">
        <f t="shared" si="2"/>
        <v>0.2512570517537405</v>
      </c>
    </row>
    <row r="49" spans="1:11" ht="14.25">
      <c r="A49" s="209">
        <v>47</v>
      </c>
      <c r="B49" s="276" t="s">
        <v>312</v>
      </c>
      <c r="C49" s="200">
        <v>1978</v>
      </c>
      <c r="D49" s="216">
        <v>37</v>
      </c>
      <c r="E49" s="217" t="s">
        <v>313</v>
      </c>
      <c r="F49" s="447" t="s">
        <v>314</v>
      </c>
      <c r="G49" s="349" t="s">
        <v>48</v>
      </c>
      <c r="H49" s="284">
        <v>14</v>
      </c>
      <c r="I49" s="286">
        <v>1</v>
      </c>
      <c r="J49" s="442"/>
      <c r="K49" s="438">
        <f t="shared" si="2"/>
        <v>0.2553961246014226</v>
      </c>
    </row>
    <row r="50" spans="1:11" ht="14.25">
      <c r="A50" s="209">
        <v>48</v>
      </c>
      <c r="B50" s="276" t="s">
        <v>90</v>
      </c>
      <c r="C50" s="200">
        <v>1952</v>
      </c>
      <c r="D50" s="216">
        <v>63</v>
      </c>
      <c r="E50" s="237" t="s">
        <v>29</v>
      </c>
      <c r="F50" s="447" t="s">
        <v>238</v>
      </c>
      <c r="G50" s="355" t="s">
        <v>52</v>
      </c>
      <c r="H50" s="284">
        <v>3</v>
      </c>
      <c r="I50" s="286">
        <v>8</v>
      </c>
      <c r="J50" s="441"/>
      <c r="K50" s="438">
        <f t="shared" si="2"/>
        <v>0.25646921756193275</v>
      </c>
    </row>
    <row r="51" spans="1:11" ht="14.25">
      <c r="A51" s="209">
        <v>49</v>
      </c>
      <c r="B51" s="321" t="s">
        <v>241</v>
      </c>
      <c r="C51" s="259">
        <v>1945</v>
      </c>
      <c r="D51" s="449">
        <v>70</v>
      </c>
      <c r="E51" s="217" t="s">
        <v>29</v>
      </c>
      <c r="F51" s="447" t="s">
        <v>246</v>
      </c>
      <c r="G51" s="355" t="s">
        <v>52</v>
      </c>
      <c r="H51" s="284">
        <v>4</v>
      </c>
      <c r="I51" s="286">
        <v>7</v>
      </c>
      <c r="J51" s="441"/>
      <c r="K51" s="438">
        <f t="shared" si="2"/>
        <v>0.26674025018395875</v>
      </c>
    </row>
    <row r="52" spans="1:11" ht="14.25">
      <c r="A52" s="209">
        <v>50</v>
      </c>
      <c r="B52" s="288" t="s">
        <v>103</v>
      </c>
      <c r="C52" s="234">
        <v>1977</v>
      </c>
      <c r="D52" s="216">
        <v>38</v>
      </c>
      <c r="E52" s="217" t="s">
        <v>17</v>
      </c>
      <c r="F52" s="447" t="s">
        <v>292</v>
      </c>
      <c r="G52" s="349" t="s">
        <v>48</v>
      </c>
      <c r="H52" s="284">
        <v>15</v>
      </c>
      <c r="I52" s="286">
        <v>1</v>
      </c>
      <c r="J52" s="441" t="s">
        <v>36</v>
      </c>
      <c r="K52" s="438">
        <f t="shared" si="2"/>
        <v>0.2676600441501104</v>
      </c>
    </row>
    <row r="53" spans="1:11" ht="14.25">
      <c r="A53" s="209">
        <v>51</v>
      </c>
      <c r="B53" s="276" t="s">
        <v>92</v>
      </c>
      <c r="C53" s="200">
        <v>1945</v>
      </c>
      <c r="D53" s="216">
        <v>70</v>
      </c>
      <c r="E53" s="263" t="s">
        <v>73</v>
      </c>
      <c r="F53" s="447" t="s">
        <v>255</v>
      </c>
      <c r="G53" s="349" t="s">
        <v>52</v>
      </c>
      <c r="H53" s="284">
        <v>5</v>
      </c>
      <c r="I53" s="301">
        <v>6</v>
      </c>
      <c r="J53" s="441"/>
      <c r="K53" s="438">
        <f t="shared" si="2"/>
        <v>0.2802305616875153</v>
      </c>
    </row>
    <row r="54" spans="1:11" ht="14.25">
      <c r="A54" s="324">
        <v>52</v>
      </c>
      <c r="B54" s="458" t="s">
        <v>108</v>
      </c>
      <c r="C54" s="373">
        <v>1986</v>
      </c>
      <c r="D54" s="374">
        <v>29</v>
      </c>
      <c r="E54" s="375" t="s">
        <v>17</v>
      </c>
      <c r="F54" s="454" t="s">
        <v>271</v>
      </c>
      <c r="G54" s="376" t="s">
        <v>44</v>
      </c>
      <c r="H54" s="331">
        <v>5</v>
      </c>
      <c r="I54" s="332">
        <v>6</v>
      </c>
      <c r="J54" s="459"/>
      <c r="K54" s="460">
        <f t="shared" si="2"/>
        <v>0.28958180034338976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18.57421875" style="0" customWidth="1"/>
    <col min="3" max="3" width="6.00390625" style="0" customWidth="1"/>
    <col min="4" max="4" width="4.8515625" style="0" customWidth="1"/>
    <col min="5" max="5" width="20.421875" style="0" customWidth="1"/>
    <col min="6" max="6" width="9.140625" style="52" customWidth="1"/>
    <col min="7" max="7" width="5.140625" style="53" customWidth="1"/>
    <col min="8" max="8" width="5.421875" style="0" customWidth="1"/>
    <col min="9" max="9" width="5.00390625" style="0" customWidth="1"/>
  </cols>
  <sheetData>
    <row r="1" spans="1:11" ht="14.25">
      <c r="A1" s="1114" t="s">
        <v>0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6"/>
    </row>
    <row r="2" spans="1:11" ht="14.2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3" t="s">
        <v>8</v>
      </c>
      <c r="I2" s="7" t="s">
        <v>9</v>
      </c>
      <c r="J2" s="8" t="s">
        <v>10</v>
      </c>
      <c r="K2" s="9" t="s">
        <v>11</v>
      </c>
    </row>
    <row r="3" spans="1:11" ht="14.25">
      <c r="A3" s="10">
        <v>1</v>
      </c>
      <c r="B3" s="11" t="s">
        <v>12</v>
      </c>
      <c r="C3" s="12">
        <v>1980</v>
      </c>
      <c r="D3" s="13">
        <v>35</v>
      </c>
      <c r="E3" s="14" t="s">
        <v>13</v>
      </c>
      <c r="F3" s="15">
        <v>0.6694444444444444</v>
      </c>
      <c r="G3" s="16" t="s">
        <v>14</v>
      </c>
      <c r="H3" s="17">
        <v>1</v>
      </c>
      <c r="I3" s="18">
        <v>10</v>
      </c>
      <c r="J3" s="19" t="s">
        <v>15</v>
      </c>
      <c r="K3" s="20">
        <f>SUM(F3)/4.53</f>
        <v>0.1477802305616875</v>
      </c>
    </row>
    <row r="4" spans="1:11" ht="14.25">
      <c r="A4" s="10">
        <v>2</v>
      </c>
      <c r="B4" s="21" t="s">
        <v>16</v>
      </c>
      <c r="C4" s="13">
        <v>1973</v>
      </c>
      <c r="D4" s="13">
        <v>42</v>
      </c>
      <c r="E4" s="22" t="s">
        <v>17</v>
      </c>
      <c r="F4" s="23">
        <v>0.6743055555555556</v>
      </c>
      <c r="G4" s="16" t="s">
        <v>18</v>
      </c>
      <c r="H4" s="17">
        <v>1</v>
      </c>
      <c r="I4" s="18">
        <v>10</v>
      </c>
      <c r="J4" s="19"/>
      <c r="K4" s="20">
        <f>SUM(F4)/4.53</f>
        <v>0.14885332352219768</v>
      </c>
    </row>
    <row r="5" spans="1:11" ht="14.25">
      <c r="A5" s="10">
        <v>3</v>
      </c>
      <c r="B5" s="11" t="s">
        <v>19</v>
      </c>
      <c r="C5" s="12">
        <v>1995</v>
      </c>
      <c r="D5" s="13">
        <v>20</v>
      </c>
      <c r="E5" s="14" t="s">
        <v>20</v>
      </c>
      <c r="F5" s="23">
        <v>0.6784722222222223</v>
      </c>
      <c r="G5" s="16" t="s">
        <v>21</v>
      </c>
      <c r="H5" s="17">
        <v>1</v>
      </c>
      <c r="I5" s="18">
        <v>10</v>
      </c>
      <c r="J5" s="24"/>
      <c r="K5" s="20">
        <f>SUM(F5)/4.53</f>
        <v>0.1497731174883493</v>
      </c>
    </row>
    <row r="6" spans="1:11" ht="14.25">
      <c r="A6" s="10">
        <v>4</v>
      </c>
      <c r="B6" s="21" t="s">
        <v>22</v>
      </c>
      <c r="C6" s="13">
        <v>1972</v>
      </c>
      <c r="D6" s="13">
        <v>43</v>
      </c>
      <c r="E6" s="22" t="s">
        <v>17</v>
      </c>
      <c r="F6" s="23">
        <v>0.7041666666666666</v>
      </c>
      <c r="G6" s="16" t="s">
        <v>18</v>
      </c>
      <c r="H6" s="17">
        <v>2</v>
      </c>
      <c r="I6" s="25">
        <v>9</v>
      </c>
      <c r="J6" s="19"/>
      <c r="K6" s="20">
        <f>SUM(F6)/4.53</f>
        <v>0.15544518027961735</v>
      </c>
    </row>
    <row r="7" spans="1:11" ht="14.25">
      <c r="A7" s="10">
        <v>5</v>
      </c>
      <c r="B7" s="11" t="s">
        <v>23</v>
      </c>
      <c r="C7" s="12">
        <v>1971</v>
      </c>
      <c r="D7" s="13">
        <v>44</v>
      </c>
      <c r="E7" s="26" t="s">
        <v>24</v>
      </c>
      <c r="F7" s="15">
        <v>0.7166666666666667</v>
      </c>
      <c r="G7" s="16" t="s">
        <v>18</v>
      </c>
      <c r="H7" s="17">
        <v>3</v>
      </c>
      <c r="I7" s="25">
        <v>8</v>
      </c>
      <c r="J7" s="19"/>
      <c r="K7" s="20">
        <f>SUM(F7/4.53)</f>
        <v>0.1582045621780721</v>
      </c>
    </row>
    <row r="8" spans="1:11" ht="14.25">
      <c r="A8" s="10">
        <v>6</v>
      </c>
      <c r="B8" s="27" t="s">
        <v>25</v>
      </c>
      <c r="C8" s="28">
        <v>1962</v>
      </c>
      <c r="D8" s="13">
        <v>53</v>
      </c>
      <c r="E8" s="14" t="s">
        <v>26</v>
      </c>
      <c r="F8" s="23">
        <v>0.7180555555555556</v>
      </c>
      <c r="G8" s="16" t="s">
        <v>27</v>
      </c>
      <c r="H8" s="17">
        <v>1</v>
      </c>
      <c r="I8" s="18">
        <v>10</v>
      </c>
      <c r="J8" s="19"/>
      <c r="K8" s="20">
        <f>SUM(F8/4.53)</f>
        <v>0.1585111601667893</v>
      </c>
    </row>
    <row r="9" spans="1:11" ht="14.25">
      <c r="A9" s="10">
        <v>7</v>
      </c>
      <c r="B9" s="11" t="s">
        <v>28</v>
      </c>
      <c r="C9" s="12">
        <v>1980</v>
      </c>
      <c r="D9" s="13">
        <v>35</v>
      </c>
      <c r="E9" s="29" t="s">
        <v>29</v>
      </c>
      <c r="F9" s="15">
        <v>0.7194444444444444</v>
      </c>
      <c r="G9" s="16" t="s">
        <v>14</v>
      </c>
      <c r="H9" s="17">
        <v>2</v>
      </c>
      <c r="I9" s="25">
        <v>9</v>
      </c>
      <c r="J9" s="19"/>
      <c r="K9" s="20">
        <f>SUM(F9)/4.53</f>
        <v>0.1588177581555065</v>
      </c>
    </row>
    <row r="10" spans="1:11" ht="14.25">
      <c r="A10" s="10">
        <v>8</v>
      </c>
      <c r="B10" s="27" t="s">
        <v>30</v>
      </c>
      <c r="C10" s="28">
        <v>1977</v>
      </c>
      <c r="D10" s="13">
        <v>38</v>
      </c>
      <c r="E10" s="30" t="s">
        <v>24</v>
      </c>
      <c r="F10" s="15">
        <v>0.7277777777777777</v>
      </c>
      <c r="G10" s="16" t="s">
        <v>14</v>
      </c>
      <c r="H10" s="17">
        <v>3</v>
      </c>
      <c r="I10" s="25">
        <v>8</v>
      </c>
      <c r="J10" s="19"/>
      <c r="K10" s="20">
        <f>SUM(F10)/4.53</f>
        <v>0.16065734608780965</v>
      </c>
    </row>
    <row r="11" spans="1:11" ht="14.25">
      <c r="A11" s="10">
        <v>9</v>
      </c>
      <c r="B11" s="21" t="s">
        <v>31</v>
      </c>
      <c r="C11" s="12">
        <v>1966</v>
      </c>
      <c r="D11" s="13">
        <v>49</v>
      </c>
      <c r="E11" s="31" t="s">
        <v>32</v>
      </c>
      <c r="F11" s="23">
        <v>0.7319444444444444</v>
      </c>
      <c r="G11" s="16" t="s">
        <v>18</v>
      </c>
      <c r="H11" s="17">
        <v>4</v>
      </c>
      <c r="I11" s="25">
        <v>7</v>
      </c>
      <c r="J11" s="19"/>
      <c r="K11" s="20">
        <f>SUM(F11)/4.53</f>
        <v>0.16157714005396123</v>
      </c>
    </row>
    <row r="12" spans="1:11" ht="14.25">
      <c r="A12" s="10">
        <v>10</v>
      </c>
      <c r="B12" s="27" t="s">
        <v>33</v>
      </c>
      <c r="C12" s="28">
        <v>2000</v>
      </c>
      <c r="D12" s="13">
        <v>15</v>
      </c>
      <c r="E12" s="29" t="s">
        <v>29</v>
      </c>
      <c r="F12" s="23">
        <v>0.7333333333333334</v>
      </c>
      <c r="G12" s="16" t="s">
        <v>21</v>
      </c>
      <c r="H12" s="17">
        <v>2</v>
      </c>
      <c r="I12" s="25">
        <v>9</v>
      </c>
      <c r="J12" s="19"/>
      <c r="K12" s="20">
        <f>SUM(F12)/4.53</f>
        <v>0.16188373804267844</v>
      </c>
    </row>
    <row r="13" spans="1:11" ht="14.25">
      <c r="A13" s="10">
        <v>11</v>
      </c>
      <c r="B13" s="21" t="s">
        <v>34</v>
      </c>
      <c r="C13" s="12">
        <v>1972</v>
      </c>
      <c r="D13" s="13">
        <v>43</v>
      </c>
      <c r="E13" s="29" t="s">
        <v>29</v>
      </c>
      <c r="F13" s="23">
        <v>0.7541666666666668</v>
      </c>
      <c r="G13" s="16" t="s">
        <v>18</v>
      </c>
      <c r="H13" s="17">
        <v>5</v>
      </c>
      <c r="I13" s="25">
        <v>6</v>
      </c>
      <c r="J13" s="19"/>
      <c r="K13" s="20">
        <f>SUM(F13/4.53)</f>
        <v>0.16648270787343636</v>
      </c>
    </row>
    <row r="14" spans="1:11" ht="14.25">
      <c r="A14" s="10">
        <v>12</v>
      </c>
      <c r="B14" s="11" t="s">
        <v>35</v>
      </c>
      <c r="C14" s="12">
        <v>1974</v>
      </c>
      <c r="D14" s="13">
        <v>41</v>
      </c>
      <c r="E14" s="26" t="s">
        <v>32</v>
      </c>
      <c r="F14" s="23">
        <v>0.7756944444444445</v>
      </c>
      <c r="G14" s="16" t="s">
        <v>18</v>
      </c>
      <c r="H14" s="17">
        <v>6</v>
      </c>
      <c r="I14" s="25">
        <v>5</v>
      </c>
      <c r="J14" s="32" t="s">
        <v>36</v>
      </c>
      <c r="K14" s="20">
        <f>SUM(F14)/4.53</f>
        <v>0.17123497669855287</v>
      </c>
    </row>
    <row r="15" spans="1:11" ht="14.25">
      <c r="A15" s="10">
        <v>13</v>
      </c>
      <c r="B15" s="21" t="s">
        <v>37</v>
      </c>
      <c r="C15" s="13">
        <v>1964</v>
      </c>
      <c r="D15" s="13">
        <v>51</v>
      </c>
      <c r="E15" s="29" t="s">
        <v>29</v>
      </c>
      <c r="F15" s="23">
        <v>0.779861111111111</v>
      </c>
      <c r="G15" s="33" t="s">
        <v>27</v>
      </c>
      <c r="H15" s="17">
        <v>2</v>
      </c>
      <c r="I15" s="25">
        <v>9</v>
      </c>
      <c r="J15" s="19" t="s">
        <v>36</v>
      </c>
      <c r="K15" s="20">
        <f>SUM(F15/4.53)</f>
        <v>0.17215477066470442</v>
      </c>
    </row>
    <row r="16" spans="1:11" ht="14.25">
      <c r="A16" s="10">
        <v>14</v>
      </c>
      <c r="B16" s="11" t="s">
        <v>38</v>
      </c>
      <c r="C16" s="12">
        <v>1972</v>
      </c>
      <c r="D16" s="13">
        <v>43</v>
      </c>
      <c r="E16" s="30" t="s">
        <v>39</v>
      </c>
      <c r="F16" s="23">
        <v>0.7805555555555556</v>
      </c>
      <c r="G16" s="16" t="s">
        <v>18</v>
      </c>
      <c r="H16" s="17">
        <v>7</v>
      </c>
      <c r="I16" s="25">
        <v>4</v>
      </c>
      <c r="J16" s="19"/>
      <c r="K16" s="20">
        <f>SUM(F15/4.53)</f>
        <v>0.17215477066470442</v>
      </c>
    </row>
    <row r="17" spans="1:11" ht="14.25">
      <c r="A17" s="10">
        <v>15</v>
      </c>
      <c r="B17" s="11" t="s">
        <v>40</v>
      </c>
      <c r="C17" s="12">
        <v>1982</v>
      </c>
      <c r="D17" s="13">
        <v>33</v>
      </c>
      <c r="E17" s="31" t="s">
        <v>41</v>
      </c>
      <c r="F17" s="15">
        <v>0.7861111111111111</v>
      </c>
      <c r="G17" s="16" t="s">
        <v>14</v>
      </c>
      <c r="H17" s="17">
        <v>4</v>
      </c>
      <c r="I17" s="25">
        <v>7</v>
      </c>
      <c r="J17" s="19"/>
      <c r="K17" s="20">
        <f>SUM(F17)/4.53</f>
        <v>0.1735344616139318</v>
      </c>
    </row>
    <row r="18" spans="1:11" ht="14.25">
      <c r="A18" s="10">
        <v>16</v>
      </c>
      <c r="B18" s="27" t="s">
        <v>42</v>
      </c>
      <c r="C18" s="28">
        <v>1983</v>
      </c>
      <c r="D18" s="13">
        <v>32</v>
      </c>
      <c r="E18" s="31" t="s">
        <v>43</v>
      </c>
      <c r="F18" s="34">
        <v>0.7909722222222223</v>
      </c>
      <c r="G18" s="16" t="s">
        <v>44</v>
      </c>
      <c r="H18" s="17">
        <v>1</v>
      </c>
      <c r="I18" s="18">
        <v>10</v>
      </c>
      <c r="J18" s="19" t="s">
        <v>45</v>
      </c>
      <c r="K18" s="20">
        <f>SUM(F18)/4.53</f>
        <v>0.174607554574442</v>
      </c>
    </row>
    <row r="19" spans="1:11" ht="14.25">
      <c r="A19" s="10">
        <v>17</v>
      </c>
      <c r="B19" s="11" t="s">
        <v>46</v>
      </c>
      <c r="C19" s="12">
        <v>1977</v>
      </c>
      <c r="D19" s="13">
        <v>38</v>
      </c>
      <c r="E19" s="31" t="s">
        <v>47</v>
      </c>
      <c r="F19" s="15">
        <v>0.7909722222222223</v>
      </c>
      <c r="G19" s="33" t="s">
        <v>48</v>
      </c>
      <c r="H19" s="17">
        <v>1</v>
      </c>
      <c r="I19" s="18">
        <v>10</v>
      </c>
      <c r="J19" s="19"/>
      <c r="K19" s="20">
        <f>SUM(F19/4.53)</f>
        <v>0.174607554574442</v>
      </c>
    </row>
    <row r="20" spans="1:11" ht="14.25">
      <c r="A20" s="10">
        <v>18</v>
      </c>
      <c r="B20" s="11" t="s">
        <v>49</v>
      </c>
      <c r="C20" s="12">
        <v>1971</v>
      </c>
      <c r="D20" s="13">
        <v>44</v>
      </c>
      <c r="E20" s="22" t="s">
        <v>17</v>
      </c>
      <c r="F20" s="23">
        <v>0.7916666666666666</v>
      </c>
      <c r="G20" s="16" t="s">
        <v>18</v>
      </c>
      <c r="H20" s="17">
        <v>8</v>
      </c>
      <c r="I20" s="25">
        <v>3</v>
      </c>
      <c r="J20" s="19" t="s">
        <v>36</v>
      </c>
      <c r="K20" s="20">
        <f>SUM(F20/4.53)</f>
        <v>0.17476085356880058</v>
      </c>
    </row>
    <row r="21" spans="1:11" ht="14.25">
      <c r="A21" s="10">
        <v>19</v>
      </c>
      <c r="B21" s="11" t="s">
        <v>50</v>
      </c>
      <c r="C21" s="12">
        <v>1955</v>
      </c>
      <c r="D21" s="13">
        <v>60</v>
      </c>
      <c r="E21" s="26" t="s">
        <v>51</v>
      </c>
      <c r="F21" s="15">
        <v>0.8006944444444444</v>
      </c>
      <c r="G21" s="33" t="s">
        <v>52</v>
      </c>
      <c r="H21" s="17">
        <v>1</v>
      </c>
      <c r="I21" s="18">
        <v>10</v>
      </c>
      <c r="J21" s="19" t="s">
        <v>36</v>
      </c>
      <c r="K21" s="20">
        <f>SUM(F21)/4.53</f>
        <v>0.17675374049546233</v>
      </c>
    </row>
    <row r="22" spans="1:11" ht="14.25">
      <c r="A22" s="10">
        <v>20</v>
      </c>
      <c r="B22" s="21" t="s">
        <v>53</v>
      </c>
      <c r="C22" s="12">
        <v>1972</v>
      </c>
      <c r="D22" s="13">
        <v>43</v>
      </c>
      <c r="E22" s="31" t="s">
        <v>54</v>
      </c>
      <c r="F22" s="23">
        <v>0.8166666666666668</v>
      </c>
      <c r="G22" s="16" t="s">
        <v>18</v>
      </c>
      <c r="H22" s="17">
        <v>9</v>
      </c>
      <c r="I22" s="25">
        <v>2</v>
      </c>
      <c r="J22" s="19"/>
      <c r="K22" s="20">
        <f>SUM(F22/4.53)</f>
        <v>0.1802796173657101</v>
      </c>
    </row>
    <row r="23" spans="1:11" ht="14.25">
      <c r="A23" s="10">
        <v>21</v>
      </c>
      <c r="B23" s="27" t="s">
        <v>55</v>
      </c>
      <c r="C23" s="28">
        <v>1989</v>
      </c>
      <c r="D23" s="13">
        <v>26</v>
      </c>
      <c r="E23" s="35" t="s">
        <v>56</v>
      </c>
      <c r="F23" s="15">
        <v>0.8284722222222222</v>
      </c>
      <c r="G23" s="16" t="s">
        <v>21</v>
      </c>
      <c r="H23" s="17">
        <v>3</v>
      </c>
      <c r="I23" s="25">
        <v>8</v>
      </c>
      <c r="J23" s="19" t="s">
        <v>36</v>
      </c>
      <c r="K23" s="20">
        <f>SUM(F23)/4.53</f>
        <v>0.18288570026980622</v>
      </c>
    </row>
    <row r="24" spans="1:11" ht="14.25">
      <c r="A24" s="10">
        <v>22</v>
      </c>
      <c r="B24" s="11" t="s">
        <v>57</v>
      </c>
      <c r="C24" s="12">
        <v>1981</v>
      </c>
      <c r="D24" s="13">
        <v>34</v>
      </c>
      <c r="E24" s="30" t="s">
        <v>58</v>
      </c>
      <c r="F24" s="23">
        <v>0.8430555555555556</v>
      </c>
      <c r="G24" s="16" t="s">
        <v>14</v>
      </c>
      <c r="H24" s="17">
        <v>5</v>
      </c>
      <c r="I24" s="25">
        <v>6</v>
      </c>
      <c r="J24" s="19"/>
      <c r="K24" s="20">
        <f>SUM(F24)/4.53</f>
        <v>0.18610497915133675</v>
      </c>
    </row>
    <row r="25" spans="1:11" ht="14.25">
      <c r="A25" s="10">
        <v>23</v>
      </c>
      <c r="B25" s="21" t="s">
        <v>59</v>
      </c>
      <c r="C25" s="12">
        <v>1972</v>
      </c>
      <c r="D25" s="13">
        <v>43</v>
      </c>
      <c r="E25" s="26" t="s">
        <v>32</v>
      </c>
      <c r="F25" s="23">
        <v>0.8458333333333333</v>
      </c>
      <c r="G25" s="16" t="s">
        <v>18</v>
      </c>
      <c r="H25" s="17">
        <v>10</v>
      </c>
      <c r="I25" s="25">
        <v>1</v>
      </c>
      <c r="J25" s="19" t="s">
        <v>36</v>
      </c>
      <c r="K25" s="20">
        <f>SUM(F25)/4.53</f>
        <v>0.18671817512877115</v>
      </c>
    </row>
    <row r="26" spans="1:11" ht="14.25">
      <c r="A26" s="10">
        <v>24</v>
      </c>
      <c r="B26" s="11" t="s">
        <v>60</v>
      </c>
      <c r="C26" s="12">
        <v>1973</v>
      </c>
      <c r="D26" s="13">
        <v>42</v>
      </c>
      <c r="E26" s="36" t="s">
        <v>61</v>
      </c>
      <c r="F26" s="23">
        <v>0.8534722222222223</v>
      </c>
      <c r="G26" s="33" t="s">
        <v>48</v>
      </c>
      <c r="H26" s="17">
        <v>2</v>
      </c>
      <c r="I26" s="25">
        <v>9</v>
      </c>
      <c r="J26" s="19"/>
      <c r="K26" s="20">
        <f>SUM(F26/4.53)</f>
        <v>0.18840446406671574</v>
      </c>
    </row>
    <row r="27" spans="1:11" ht="14.25">
      <c r="A27" s="10">
        <v>25</v>
      </c>
      <c r="B27" s="11" t="s">
        <v>62</v>
      </c>
      <c r="C27" s="13">
        <v>1965</v>
      </c>
      <c r="D27" s="13">
        <v>50</v>
      </c>
      <c r="E27" s="14" t="s">
        <v>20</v>
      </c>
      <c r="F27" s="34">
        <v>0.8576388888888888</v>
      </c>
      <c r="G27" s="33" t="s">
        <v>63</v>
      </c>
      <c r="H27" s="17">
        <v>1</v>
      </c>
      <c r="I27" s="18">
        <v>10</v>
      </c>
      <c r="J27" s="19"/>
      <c r="K27" s="20">
        <f>SUM(F27/4.53)</f>
        <v>0.1893242580328673</v>
      </c>
    </row>
    <row r="28" spans="1:11" ht="14.25">
      <c r="A28" s="10">
        <v>26</v>
      </c>
      <c r="B28" s="11" t="s">
        <v>64</v>
      </c>
      <c r="C28" s="12">
        <v>1976</v>
      </c>
      <c r="D28" s="13">
        <v>39</v>
      </c>
      <c r="E28" s="22" t="s">
        <v>17</v>
      </c>
      <c r="F28" s="23">
        <v>0.8604166666666666</v>
      </c>
      <c r="G28" s="16" t="s">
        <v>48</v>
      </c>
      <c r="H28" s="17">
        <v>3</v>
      </c>
      <c r="I28" s="25">
        <v>8</v>
      </c>
      <c r="J28" s="32" t="s">
        <v>65</v>
      </c>
      <c r="K28" s="20">
        <f>SUM(F28/4.53)</f>
        <v>0.18993745401030168</v>
      </c>
    </row>
    <row r="29" spans="1:11" ht="14.25">
      <c r="A29" s="10">
        <v>27</v>
      </c>
      <c r="B29" s="27" t="s">
        <v>66</v>
      </c>
      <c r="C29" s="28">
        <v>1967</v>
      </c>
      <c r="D29" s="13">
        <v>48</v>
      </c>
      <c r="E29" s="22" t="s">
        <v>17</v>
      </c>
      <c r="F29" s="23">
        <v>0.873611111111111</v>
      </c>
      <c r="G29" s="16" t="s">
        <v>18</v>
      </c>
      <c r="H29" s="17">
        <v>11</v>
      </c>
      <c r="I29" s="25">
        <v>1</v>
      </c>
      <c r="J29" s="19" t="s">
        <v>36</v>
      </c>
      <c r="K29" s="20">
        <f>SUM(F29)/4.53</f>
        <v>0.192850134903115</v>
      </c>
    </row>
    <row r="30" spans="1:11" ht="14.25">
      <c r="A30" s="10">
        <v>28</v>
      </c>
      <c r="B30" s="11" t="s">
        <v>67</v>
      </c>
      <c r="C30" s="12">
        <v>1971</v>
      </c>
      <c r="D30" s="13">
        <v>44</v>
      </c>
      <c r="E30" s="26" t="s">
        <v>32</v>
      </c>
      <c r="F30" s="23">
        <v>0.8833333333333333</v>
      </c>
      <c r="G30" s="16" t="s">
        <v>48</v>
      </c>
      <c r="H30" s="17">
        <v>4</v>
      </c>
      <c r="I30" s="25">
        <v>7</v>
      </c>
      <c r="J30" s="19" t="s">
        <v>36</v>
      </c>
      <c r="K30" s="20">
        <f>SUM(F30/4.53)</f>
        <v>0.19499632082413537</v>
      </c>
    </row>
    <row r="31" spans="1:11" ht="14.25">
      <c r="A31" s="10">
        <v>29</v>
      </c>
      <c r="B31" s="21" t="s">
        <v>68</v>
      </c>
      <c r="C31" s="13">
        <v>1973</v>
      </c>
      <c r="D31" s="13">
        <v>42</v>
      </c>
      <c r="E31" s="29" t="s">
        <v>29</v>
      </c>
      <c r="F31" s="15">
        <v>0.907638888888889</v>
      </c>
      <c r="G31" s="33" t="s">
        <v>48</v>
      </c>
      <c r="H31" s="17">
        <v>5</v>
      </c>
      <c r="I31" s="25">
        <v>6</v>
      </c>
      <c r="J31" s="19" t="s">
        <v>36</v>
      </c>
      <c r="K31" s="20">
        <f>SUM(F31/4.53)</f>
        <v>0.2003617856266863</v>
      </c>
    </row>
    <row r="32" spans="1:11" ht="14.25">
      <c r="A32" s="10">
        <v>30</v>
      </c>
      <c r="B32" s="11" t="s">
        <v>69</v>
      </c>
      <c r="C32" s="12">
        <v>1969</v>
      </c>
      <c r="D32" s="13">
        <v>46</v>
      </c>
      <c r="E32" s="30" t="s">
        <v>70</v>
      </c>
      <c r="F32" s="15">
        <v>0.9180555555555556</v>
      </c>
      <c r="G32" s="16" t="s">
        <v>48</v>
      </c>
      <c r="H32" s="17">
        <v>6</v>
      </c>
      <c r="I32" s="25">
        <v>5</v>
      </c>
      <c r="J32" s="19" t="s">
        <v>36</v>
      </c>
      <c r="K32" s="20">
        <f>SUM(F32/4.53)</f>
        <v>0.20266127054206526</v>
      </c>
    </row>
    <row r="33" spans="1:11" ht="14.25">
      <c r="A33" s="10">
        <v>31</v>
      </c>
      <c r="B33" s="11" t="s">
        <v>71</v>
      </c>
      <c r="C33" s="12">
        <v>1976</v>
      </c>
      <c r="D33" s="13">
        <v>39</v>
      </c>
      <c r="E33" s="22" t="s">
        <v>17</v>
      </c>
      <c r="F33" s="15">
        <v>0.9194444444444444</v>
      </c>
      <c r="G33" s="16" t="s">
        <v>48</v>
      </c>
      <c r="H33" s="17">
        <v>7</v>
      </c>
      <c r="I33" s="25">
        <v>4</v>
      </c>
      <c r="J33" s="32"/>
      <c r="K33" s="20">
        <f>SUM(F33/4.53)</f>
        <v>0.2029678685307824</v>
      </c>
    </row>
    <row r="34" spans="1:11" ht="14.25">
      <c r="A34" s="10">
        <v>32</v>
      </c>
      <c r="B34" s="21" t="s">
        <v>72</v>
      </c>
      <c r="C34" s="13">
        <v>1948</v>
      </c>
      <c r="D34" s="13">
        <v>67</v>
      </c>
      <c r="E34" s="37" t="s">
        <v>73</v>
      </c>
      <c r="F34" s="15">
        <v>0.9625</v>
      </c>
      <c r="G34" s="33" t="s">
        <v>52</v>
      </c>
      <c r="H34" s="17">
        <v>2</v>
      </c>
      <c r="I34" s="25">
        <v>9</v>
      </c>
      <c r="J34" s="19" t="s">
        <v>36</v>
      </c>
      <c r="K34" s="20">
        <f>SUM(F34)/4.53</f>
        <v>0.21247240618101546</v>
      </c>
    </row>
    <row r="35" spans="1:11" ht="14.25">
      <c r="A35" s="10">
        <v>33</v>
      </c>
      <c r="B35" s="27" t="s">
        <v>74</v>
      </c>
      <c r="C35" s="28">
        <v>1989</v>
      </c>
      <c r="D35" s="13">
        <v>26</v>
      </c>
      <c r="E35" s="31" t="s">
        <v>32</v>
      </c>
      <c r="F35" s="34">
        <v>0.9722222222222222</v>
      </c>
      <c r="G35" s="16" t="s">
        <v>44</v>
      </c>
      <c r="H35" s="17">
        <v>2</v>
      </c>
      <c r="I35" s="25">
        <v>9</v>
      </c>
      <c r="J35" s="19"/>
      <c r="K35" s="20">
        <f>SUM(F35)/4.53</f>
        <v>0.2146185921020358</v>
      </c>
    </row>
    <row r="36" spans="1:11" ht="14.25">
      <c r="A36" s="10">
        <v>34</v>
      </c>
      <c r="B36" s="27" t="s">
        <v>75</v>
      </c>
      <c r="C36" s="28">
        <v>1984</v>
      </c>
      <c r="D36" s="13">
        <v>31</v>
      </c>
      <c r="E36" s="30" t="s">
        <v>32</v>
      </c>
      <c r="F36" s="38" t="s">
        <v>76</v>
      </c>
      <c r="G36" s="16" t="s">
        <v>14</v>
      </c>
      <c r="H36" s="17">
        <v>6</v>
      </c>
      <c r="I36" s="25">
        <v>5</v>
      </c>
      <c r="J36" s="39"/>
      <c r="K36" s="20">
        <f>SUM(F36/4.53)</f>
        <v>0.22672921265636498</v>
      </c>
    </row>
    <row r="37" spans="1:11" ht="14.25">
      <c r="A37" s="10">
        <v>35</v>
      </c>
      <c r="B37" s="11" t="s">
        <v>77</v>
      </c>
      <c r="C37" s="12">
        <v>1999</v>
      </c>
      <c r="D37" s="13">
        <v>16</v>
      </c>
      <c r="E37" s="31" t="s">
        <v>78</v>
      </c>
      <c r="F37" s="38" t="s">
        <v>79</v>
      </c>
      <c r="G37" s="16" t="s">
        <v>44</v>
      </c>
      <c r="H37" s="17">
        <v>3</v>
      </c>
      <c r="I37" s="25">
        <v>8</v>
      </c>
      <c r="J37" s="19"/>
      <c r="K37" s="20">
        <f aca="true" t="shared" si="0" ref="K37:K52">SUM(F37/4.53)</f>
        <v>0.2305616875153299</v>
      </c>
    </row>
    <row r="38" spans="1:11" ht="14.25">
      <c r="A38" s="10">
        <v>36</v>
      </c>
      <c r="B38" s="27" t="s">
        <v>80</v>
      </c>
      <c r="C38" s="28">
        <v>1997</v>
      </c>
      <c r="D38" s="13">
        <v>18</v>
      </c>
      <c r="E38" s="35" t="s">
        <v>78</v>
      </c>
      <c r="F38" s="38" t="s">
        <v>79</v>
      </c>
      <c r="G38" s="16" t="s">
        <v>21</v>
      </c>
      <c r="H38" s="17">
        <v>4</v>
      </c>
      <c r="I38" s="25">
        <v>7</v>
      </c>
      <c r="J38" s="19"/>
      <c r="K38" s="20">
        <f t="shared" si="0"/>
        <v>0.2305616875153299</v>
      </c>
    </row>
    <row r="39" spans="1:11" ht="14.25">
      <c r="A39" s="10">
        <v>37</v>
      </c>
      <c r="B39" s="27" t="s">
        <v>81</v>
      </c>
      <c r="C39" s="28">
        <v>1960</v>
      </c>
      <c r="D39" s="13">
        <v>55</v>
      </c>
      <c r="E39" s="31" t="s">
        <v>78</v>
      </c>
      <c r="F39" s="38" t="s">
        <v>82</v>
      </c>
      <c r="G39" s="16" t="s">
        <v>27</v>
      </c>
      <c r="H39" s="17">
        <v>3</v>
      </c>
      <c r="I39" s="25">
        <v>8</v>
      </c>
      <c r="J39" s="19"/>
      <c r="K39" s="20">
        <f t="shared" si="0"/>
        <v>0.234700760363012</v>
      </c>
    </row>
    <row r="40" spans="1:11" ht="14.25">
      <c r="A40" s="10">
        <v>38</v>
      </c>
      <c r="B40" s="11" t="s">
        <v>83</v>
      </c>
      <c r="C40" s="12">
        <v>1973</v>
      </c>
      <c r="D40" s="13">
        <v>42</v>
      </c>
      <c r="E40" s="22" t="s">
        <v>17</v>
      </c>
      <c r="F40" s="38" t="s">
        <v>84</v>
      </c>
      <c r="G40" s="16" t="s">
        <v>48</v>
      </c>
      <c r="H40" s="17">
        <v>8</v>
      </c>
      <c r="I40" s="25">
        <v>3</v>
      </c>
      <c r="J40" s="39"/>
      <c r="K40" s="20">
        <f t="shared" si="0"/>
        <v>0.23654034829531514</v>
      </c>
    </row>
    <row r="41" spans="1:11" ht="14.25">
      <c r="A41" s="10">
        <v>39</v>
      </c>
      <c r="B41" s="40" t="s">
        <v>85</v>
      </c>
      <c r="C41" s="13">
        <v>1965</v>
      </c>
      <c r="D41" s="13">
        <v>50</v>
      </c>
      <c r="E41" s="41" t="s">
        <v>86</v>
      </c>
      <c r="F41" s="38" t="s">
        <v>87</v>
      </c>
      <c r="G41" s="33" t="s">
        <v>63</v>
      </c>
      <c r="H41" s="17">
        <v>2</v>
      </c>
      <c r="I41" s="25">
        <v>9</v>
      </c>
      <c r="J41" s="19"/>
      <c r="K41" s="20">
        <f t="shared" si="0"/>
        <v>0.23715354427274957</v>
      </c>
    </row>
    <row r="42" spans="1:11" ht="14.25">
      <c r="A42" s="10">
        <v>40</v>
      </c>
      <c r="B42" s="11" t="s">
        <v>88</v>
      </c>
      <c r="C42" s="12">
        <v>1948</v>
      </c>
      <c r="D42" s="13">
        <v>67</v>
      </c>
      <c r="E42" s="29" t="s">
        <v>29</v>
      </c>
      <c r="F42" s="38" t="s">
        <v>89</v>
      </c>
      <c r="G42" s="16" t="s">
        <v>52</v>
      </c>
      <c r="H42" s="17">
        <v>3</v>
      </c>
      <c r="I42" s="25">
        <v>8</v>
      </c>
      <c r="J42" s="19"/>
      <c r="K42" s="20">
        <f t="shared" si="0"/>
        <v>0.23868653421633554</v>
      </c>
    </row>
    <row r="43" spans="1:11" ht="14.25">
      <c r="A43" s="10">
        <v>41</v>
      </c>
      <c r="B43" s="11" t="s">
        <v>90</v>
      </c>
      <c r="C43" s="12">
        <v>1952</v>
      </c>
      <c r="D43" s="13">
        <v>63</v>
      </c>
      <c r="E43" s="29" t="s">
        <v>29</v>
      </c>
      <c r="F43" s="38" t="s">
        <v>91</v>
      </c>
      <c r="G43" s="33" t="s">
        <v>52</v>
      </c>
      <c r="H43" s="17">
        <v>4</v>
      </c>
      <c r="I43" s="25">
        <v>7</v>
      </c>
      <c r="J43" s="19"/>
      <c r="K43" s="20">
        <f t="shared" si="0"/>
        <v>0.243438803041452</v>
      </c>
    </row>
    <row r="44" spans="1:11" ht="14.25">
      <c r="A44" s="10">
        <v>42</v>
      </c>
      <c r="B44" s="11" t="s">
        <v>92</v>
      </c>
      <c r="C44" s="12">
        <v>1945</v>
      </c>
      <c r="D44" s="13">
        <v>70</v>
      </c>
      <c r="E44" s="37" t="s">
        <v>73</v>
      </c>
      <c r="F44" s="38" t="s">
        <v>93</v>
      </c>
      <c r="G44" s="16" t="s">
        <v>52</v>
      </c>
      <c r="H44" s="17">
        <v>5</v>
      </c>
      <c r="I44" s="25">
        <v>6</v>
      </c>
      <c r="J44" s="19" t="s">
        <v>36</v>
      </c>
      <c r="K44" s="20">
        <f t="shared" si="0"/>
        <v>0.25815550649987734</v>
      </c>
    </row>
    <row r="45" spans="1:11" ht="14.25">
      <c r="A45" s="10">
        <v>43</v>
      </c>
      <c r="B45" s="11" t="s">
        <v>94</v>
      </c>
      <c r="C45" s="12">
        <v>1998</v>
      </c>
      <c r="D45" s="13">
        <v>17</v>
      </c>
      <c r="E45" s="26" t="s">
        <v>95</v>
      </c>
      <c r="F45" s="38" t="s">
        <v>96</v>
      </c>
      <c r="G45" s="16" t="s">
        <v>44</v>
      </c>
      <c r="H45" s="17">
        <v>4</v>
      </c>
      <c r="I45" s="25">
        <v>7</v>
      </c>
      <c r="J45" s="19" t="s">
        <v>97</v>
      </c>
      <c r="K45" s="20">
        <f t="shared" si="0"/>
        <v>0.26106818739269066</v>
      </c>
    </row>
    <row r="46" spans="1:11" ht="14.25">
      <c r="A46" s="10">
        <v>44</v>
      </c>
      <c r="B46" s="11" t="s">
        <v>98</v>
      </c>
      <c r="C46" s="12">
        <v>1966</v>
      </c>
      <c r="D46" s="13">
        <v>49</v>
      </c>
      <c r="E46" s="30" t="s">
        <v>99</v>
      </c>
      <c r="F46" s="38" t="s">
        <v>100</v>
      </c>
      <c r="G46" s="16" t="s">
        <v>48</v>
      </c>
      <c r="H46" s="17">
        <v>9</v>
      </c>
      <c r="I46" s="25">
        <v>2</v>
      </c>
      <c r="J46" s="39"/>
      <c r="K46" s="20">
        <f t="shared" si="0"/>
        <v>0.2675067451557518</v>
      </c>
    </row>
    <row r="47" spans="1:11" ht="14.25">
      <c r="A47" s="10">
        <v>45</v>
      </c>
      <c r="B47" s="27" t="s">
        <v>101</v>
      </c>
      <c r="C47" s="28">
        <v>1965</v>
      </c>
      <c r="D47" s="13">
        <v>50</v>
      </c>
      <c r="E47" s="14" t="s">
        <v>99</v>
      </c>
      <c r="F47" s="38" t="s">
        <v>102</v>
      </c>
      <c r="G47" s="33" t="s">
        <v>27</v>
      </c>
      <c r="H47" s="17">
        <v>4</v>
      </c>
      <c r="I47" s="25">
        <v>7</v>
      </c>
      <c r="J47" s="19"/>
      <c r="K47" s="20">
        <f t="shared" si="0"/>
        <v>0.26796664213882754</v>
      </c>
    </row>
    <row r="48" spans="1:11" ht="14.25">
      <c r="A48" s="10">
        <v>46</v>
      </c>
      <c r="B48" s="11" t="s">
        <v>103</v>
      </c>
      <c r="C48" s="12">
        <v>1977</v>
      </c>
      <c r="D48" s="13">
        <v>38</v>
      </c>
      <c r="E48" s="22" t="s">
        <v>17</v>
      </c>
      <c r="F48" s="38" t="s">
        <v>104</v>
      </c>
      <c r="G48" s="16" t="s">
        <v>48</v>
      </c>
      <c r="H48" s="17">
        <v>10</v>
      </c>
      <c r="I48" s="25">
        <v>1</v>
      </c>
      <c r="J48" s="19"/>
      <c r="K48" s="20">
        <f t="shared" si="0"/>
        <v>0.2687331371106205</v>
      </c>
    </row>
    <row r="49" spans="1:11" ht="14.25">
      <c r="A49" s="10">
        <v>47</v>
      </c>
      <c r="B49" s="11" t="s">
        <v>105</v>
      </c>
      <c r="C49" s="12">
        <v>1970</v>
      </c>
      <c r="D49" s="13">
        <v>45</v>
      </c>
      <c r="E49" s="29" t="s">
        <v>29</v>
      </c>
      <c r="F49" s="15">
        <v>0.9604166666666667</v>
      </c>
      <c r="G49" s="16" t="s">
        <v>48</v>
      </c>
      <c r="H49" s="17">
        <v>11</v>
      </c>
      <c r="I49" s="25">
        <v>1</v>
      </c>
      <c r="J49" s="19" t="s">
        <v>106</v>
      </c>
      <c r="K49" s="20">
        <f t="shared" si="0"/>
        <v>0.21201250919793965</v>
      </c>
    </row>
    <row r="50" spans="1:11" ht="14.25">
      <c r="A50" s="10">
        <v>48</v>
      </c>
      <c r="B50" s="11" t="s">
        <v>107</v>
      </c>
      <c r="C50" s="12">
        <v>1965</v>
      </c>
      <c r="D50" s="13">
        <v>50</v>
      </c>
      <c r="E50" s="29" t="s">
        <v>29</v>
      </c>
      <c r="F50" s="23">
        <v>0.9881944444444444</v>
      </c>
      <c r="G50" s="33" t="s">
        <v>27</v>
      </c>
      <c r="H50" s="17">
        <v>5</v>
      </c>
      <c r="I50" s="25">
        <v>6</v>
      </c>
      <c r="J50" s="19" t="s">
        <v>106</v>
      </c>
      <c r="K50" s="20">
        <f t="shared" si="0"/>
        <v>0.2181444689722835</v>
      </c>
    </row>
    <row r="51" spans="1:11" ht="14.25">
      <c r="A51" s="10">
        <v>49</v>
      </c>
      <c r="B51" s="11" t="s">
        <v>108</v>
      </c>
      <c r="C51" s="12">
        <v>1986</v>
      </c>
      <c r="D51" s="13">
        <v>29</v>
      </c>
      <c r="E51" s="22" t="s">
        <v>17</v>
      </c>
      <c r="F51" s="38" t="s">
        <v>109</v>
      </c>
      <c r="G51" s="16" t="s">
        <v>44</v>
      </c>
      <c r="H51" s="17">
        <v>5</v>
      </c>
      <c r="I51" s="25">
        <v>6</v>
      </c>
      <c r="J51" s="19" t="s">
        <v>106</v>
      </c>
      <c r="K51" s="20">
        <f t="shared" si="0"/>
        <v>0.30015943095413294</v>
      </c>
    </row>
    <row r="52" spans="1:11" ht="14.25">
      <c r="A52" s="10">
        <v>50</v>
      </c>
      <c r="B52" s="11" t="s">
        <v>110</v>
      </c>
      <c r="C52" s="12">
        <v>1976</v>
      </c>
      <c r="D52" s="13">
        <v>39</v>
      </c>
      <c r="E52" s="22" t="s">
        <v>17</v>
      </c>
      <c r="F52" s="38" t="s">
        <v>109</v>
      </c>
      <c r="G52" s="16" t="s">
        <v>48</v>
      </c>
      <c r="H52" s="17">
        <v>12</v>
      </c>
      <c r="I52" s="25">
        <v>1</v>
      </c>
      <c r="J52" s="19" t="s">
        <v>106</v>
      </c>
      <c r="K52" s="20">
        <f t="shared" si="0"/>
        <v>0.30015943095413294</v>
      </c>
    </row>
    <row r="53" spans="1:11" ht="14.25">
      <c r="A53" s="42">
        <v>51</v>
      </c>
      <c r="B53" s="43" t="s">
        <v>111</v>
      </c>
      <c r="C53" s="44">
        <v>1954</v>
      </c>
      <c r="D53" s="44">
        <v>61</v>
      </c>
      <c r="E53" s="45" t="s">
        <v>32</v>
      </c>
      <c r="F53" s="46" t="s">
        <v>112</v>
      </c>
      <c r="G53" s="47" t="s">
        <v>63</v>
      </c>
      <c r="H53" s="48">
        <v>3</v>
      </c>
      <c r="I53" s="49">
        <v>8</v>
      </c>
      <c r="J53" s="50" t="s">
        <v>97</v>
      </c>
      <c r="K53" s="51"/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28125" style="0" bestFit="1" customWidth="1"/>
    <col min="2" max="2" width="22.140625" style="0" bestFit="1" customWidth="1"/>
    <col min="3" max="4" width="3.8515625" style="0" bestFit="1" customWidth="1"/>
    <col min="5" max="5" width="18.28125" style="0" bestFit="1" customWidth="1"/>
    <col min="6" max="6" width="8.57421875" style="0" customWidth="1"/>
    <col min="7" max="7" width="3.28125" style="0" bestFit="1" customWidth="1"/>
    <col min="8" max="8" width="4.28125" style="0" bestFit="1" customWidth="1"/>
    <col min="9" max="9" width="3.421875" style="0" bestFit="1" customWidth="1"/>
    <col min="10" max="10" width="8.7109375" style="0" bestFit="1" customWidth="1"/>
    <col min="11" max="11" width="7.57421875" style="0" bestFit="1" customWidth="1"/>
  </cols>
  <sheetData>
    <row r="1" spans="1:11" ht="14.25">
      <c r="A1" s="1117" t="s">
        <v>519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9"/>
    </row>
    <row r="2" spans="1:11" ht="14.25">
      <c r="A2" s="461" t="s">
        <v>1</v>
      </c>
      <c r="B2" s="2" t="s">
        <v>2</v>
      </c>
      <c r="C2" s="8" t="s">
        <v>3</v>
      </c>
      <c r="D2" s="8" t="s">
        <v>4</v>
      </c>
      <c r="E2" s="4" t="s">
        <v>5</v>
      </c>
      <c r="F2" s="462" t="s">
        <v>6</v>
      </c>
      <c r="G2" s="6" t="s">
        <v>7</v>
      </c>
      <c r="H2" s="8" t="s">
        <v>8</v>
      </c>
      <c r="I2" s="463" t="s">
        <v>9</v>
      </c>
      <c r="J2" s="8" t="s">
        <v>10</v>
      </c>
      <c r="K2" s="464" t="s">
        <v>11</v>
      </c>
    </row>
    <row r="3" spans="1:11" ht="14.25">
      <c r="A3" s="465">
        <v>1</v>
      </c>
      <c r="B3" s="466" t="s">
        <v>204</v>
      </c>
      <c r="C3" s="12">
        <v>1975</v>
      </c>
      <c r="D3" s="13">
        <v>40</v>
      </c>
      <c r="E3" s="26" t="s">
        <v>43</v>
      </c>
      <c r="F3" s="467">
        <v>0.6576388888888889</v>
      </c>
      <c r="G3" s="16" t="s">
        <v>18</v>
      </c>
      <c r="H3" s="468">
        <v>1</v>
      </c>
      <c r="I3" s="18">
        <v>10</v>
      </c>
      <c r="J3" s="19" t="s">
        <v>520</v>
      </c>
      <c r="K3" s="469">
        <f>SUM(F3)/4.53</f>
        <v>0.14517414765759135</v>
      </c>
    </row>
    <row r="4" spans="1:11" ht="14.25">
      <c r="A4" s="465">
        <v>2</v>
      </c>
      <c r="B4" s="466" t="s">
        <v>12</v>
      </c>
      <c r="C4" s="12">
        <v>1980</v>
      </c>
      <c r="D4" s="13">
        <v>35</v>
      </c>
      <c r="E4" s="71" t="s">
        <v>13</v>
      </c>
      <c r="F4" s="23">
        <v>0.6618055555555555</v>
      </c>
      <c r="G4" s="16" t="s">
        <v>14</v>
      </c>
      <c r="H4" s="468">
        <v>1</v>
      </c>
      <c r="I4" s="18">
        <v>10</v>
      </c>
      <c r="J4" s="19" t="s">
        <v>521</v>
      </c>
      <c r="K4" s="469">
        <f>SUM(F4)/4.53</f>
        <v>0.14609394162374292</v>
      </c>
    </row>
    <row r="5" spans="1:11" ht="14.25">
      <c r="A5" s="465">
        <v>3</v>
      </c>
      <c r="B5" s="470" t="s">
        <v>22</v>
      </c>
      <c r="C5" s="13">
        <v>1972</v>
      </c>
      <c r="D5" s="13">
        <v>43</v>
      </c>
      <c r="E5" s="22" t="s">
        <v>17</v>
      </c>
      <c r="F5" s="23">
        <v>0.6965277777777777</v>
      </c>
      <c r="G5" s="16" t="s">
        <v>18</v>
      </c>
      <c r="H5" s="468">
        <v>2</v>
      </c>
      <c r="I5" s="25">
        <v>9</v>
      </c>
      <c r="J5" s="19" t="s">
        <v>36</v>
      </c>
      <c r="K5" s="469">
        <f>SUM(F4/4.53)</f>
        <v>0.14609394162374292</v>
      </c>
    </row>
    <row r="6" spans="1:11" ht="14.25">
      <c r="A6" s="465">
        <v>4</v>
      </c>
      <c r="B6" s="471" t="s">
        <v>165</v>
      </c>
      <c r="C6" s="472">
        <v>1990</v>
      </c>
      <c r="D6" s="13">
        <v>25</v>
      </c>
      <c r="E6" s="473" t="s">
        <v>73</v>
      </c>
      <c r="F6" s="474">
        <v>0.7020833333333334</v>
      </c>
      <c r="G6" s="475" t="s">
        <v>21</v>
      </c>
      <c r="H6" s="468">
        <v>1</v>
      </c>
      <c r="I6" s="476">
        <v>10</v>
      </c>
      <c r="J6" s="24"/>
      <c r="K6" s="469">
        <f>SUM(F6)/4.53</f>
        <v>0.15498528329654157</v>
      </c>
    </row>
    <row r="7" spans="1:11" ht="14.25">
      <c r="A7" s="465">
        <v>5</v>
      </c>
      <c r="B7" s="466" t="s">
        <v>23</v>
      </c>
      <c r="C7" s="12">
        <v>1971</v>
      </c>
      <c r="D7" s="13">
        <v>44</v>
      </c>
      <c r="E7" s="26" t="s">
        <v>24</v>
      </c>
      <c r="F7" s="23">
        <v>0.7166666666666667</v>
      </c>
      <c r="G7" s="16" t="s">
        <v>18</v>
      </c>
      <c r="H7" s="468">
        <v>3</v>
      </c>
      <c r="I7" s="477">
        <v>8</v>
      </c>
      <c r="J7" s="19"/>
      <c r="K7" s="469">
        <f>SUM(F7/4.53)</f>
        <v>0.1582045621780721</v>
      </c>
    </row>
    <row r="8" spans="1:11" ht="14.25">
      <c r="A8" s="465">
        <v>6</v>
      </c>
      <c r="B8" s="466" t="s">
        <v>28</v>
      </c>
      <c r="C8" s="12">
        <v>1980</v>
      </c>
      <c r="D8" s="13">
        <v>35</v>
      </c>
      <c r="E8" s="29" t="s">
        <v>29</v>
      </c>
      <c r="F8" s="23">
        <v>0.7194444444444444</v>
      </c>
      <c r="G8" s="16" t="s">
        <v>14</v>
      </c>
      <c r="H8" s="468">
        <v>2</v>
      </c>
      <c r="I8" s="477">
        <v>9</v>
      </c>
      <c r="J8" s="19"/>
      <c r="K8" s="469">
        <f>SUM(F8/4.53)</f>
        <v>0.1588177581555065</v>
      </c>
    </row>
    <row r="9" spans="1:11" ht="14.25">
      <c r="A9" s="465">
        <v>7</v>
      </c>
      <c r="B9" s="478" t="s">
        <v>30</v>
      </c>
      <c r="C9" s="28">
        <v>1977</v>
      </c>
      <c r="D9" s="13">
        <v>38</v>
      </c>
      <c r="E9" s="74" t="s">
        <v>24</v>
      </c>
      <c r="F9" s="15">
        <v>0.7312500000000001</v>
      </c>
      <c r="G9" s="16" t="s">
        <v>14</v>
      </c>
      <c r="H9" s="468">
        <v>3</v>
      </c>
      <c r="I9" s="477">
        <v>8</v>
      </c>
      <c r="J9" s="19"/>
      <c r="K9" s="469">
        <f>SUM(F9)/4.53</f>
        <v>0.16142384105960267</v>
      </c>
    </row>
    <row r="10" spans="1:11" ht="14.25">
      <c r="A10" s="465">
        <v>8</v>
      </c>
      <c r="B10" s="478" t="s">
        <v>178</v>
      </c>
      <c r="C10" s="28">
        <v>1976</v>
      </c>
      <c r="D10" s="13">
        <v>39</v>
      </c>
      <c r="E10" s="31" t="s">
        <v>179</v>
      </c>
      <c r="F10" s="15">
        <v>0.7340277777777778</v>
      </c>
      <c r="G10" s="16" t="s">
        <v>14</v>
      </c>
      <c r="H10" s="468">
        <v>4</v>
      </c>
      <c r="I10" s="477">
        <v>7</v>
      </c>
      <c r="J10" s="19"/>
      <c r="K10" s="469">
        <f>SUM(F10)/4.53</f>
        <v>0.16203703703703703</v>
      </c>
    </row>
    <row r="11" spans="1:11" ht="14.25">
      <c r="A11" s="465">
        <v>9</v>
      </c>
      <c r="B11" s="478" t="s">
        <v>227</v>
      </c>
      <c r="C11" s="28">
        <v>1963</v>
      </c>
      <c r="D11" s="13">
        <v>52</v>
      </c>
      <c r="E11" s="84" t="s">
        <v>73</v>
      </c>
      <c r="F11" s="15">
        <v>0.748611111111111</v>
      </c>
      <c r="G11" s="33" t="s">
        <v>27</v>
      </c>
      <c r="H11" s="468">
        <v>1</v>
      </c>
      <c r="I11" s="476">
        <v>10</v>
      </c>
      <c r="J11" s="19"/>
      <c r="K11" s="469">
        <f>SUM(F11/4.53)</f>
        <v>0.16525631591856754</v>
      </c>
    </row>
    <row r="12" spans="1:11" ht="14.25">
      <c r="A12" s="465">
        <v>10</v>
      </c>
      <c r="B12" s="470" t="s">
        <v>34</v>
      </c>
      <c r="C12" s="12">
        <v>1972</v>
      </c>
      <c r="D12" s="13">
        <v>43</v>
      </c>
      <c r="E12" s="29" t="s">
        <v>29</v>
      </c>
      <c r="F12" s="23">
        <v>0.7520833333333333</v>
      </c>
      <c r="G12" s="16" t="s">
        <v>18</v>
      </c>
      <c r="H12" s="468">
        <v>4</v>
      </c>
      <c r="I12" s="25">
        <v>7</v>
      </c>
      <c r="J12" s="19" t="s">
        <v>36</v>
      </c>
      <c r="K12" s="469">
        <f>SUM(F12)/4.53</f>
        <v>0.16602281089036056</v>
      </c>
    </row>
    <row r="13" spans="1:11" ht="14.25">
      <c r="A13" s="465">
        <v>11</v>
      </c>
      <c r="B13" s="466" t="s">
        <v>184</v>
      </c>
      <c r="C13" s="12">
        <v>1983</v>
      </c>
      <c r="D13" s="13">
        <v>32</v>
      </c>
      <c r="E13" s="75" t="s">
        <v>17</v>
      </c>
      <c r="F13" s="15">
        <v>0.7534722222222222</v>
      </c>
      <c r="G13" s="16" t="s">
        <v>14</v>
      </c>
      <c r="H13" s="468">
        <v>5</v>
      </c>
      <c r="I13" s="25">
        <v>6</v>
      </c>
      <c r="J13" s="19"/>
      <c r="K13" s="469">
        <f>SUM(F13)/4.53</f>
        <v>0.16632940887907774</v>
      </c>
    </row>
    <row r="14" spans="1:11" ht="14.25">
      <c r="A14" s="465">
        <v>12</v>
      </c>
      <c r="B14" s="466" t="s">
        <v>35</v>
      </c>
      <c r="C14" s="76">
        <v>1974</v>
      </c>
      <c r="D14" s="13">
        <v>41</v>
      </c>
      <c r="E14" s="26" t="s">
        <v>32</v>
      </c>
      <c r="F14" s="23">
        <v>0.7611111111111111</v>
      </c>
      <c r="G14" s="16" t="s">
        <v>18</v>
      </c>
      <c r="H14" s="468">
        <v>5</v>
      </c>
      <c r="I14" s="25">
        <v>6</v>
      </c>
      <c r="J14" s="19" t="s">
        <v>36</v>
      </c>
      <c r="K14" s="469">
        <f>SUM(F14/4.53)</f>
        <v>0.1680156978170223</v>
      </c>
    </row>
    <row r="15" spans="1:11" ht="14.25">
      <c r="A15" s="465">
        <v>13</v>
      </c>
      <c r="B15" s="466" t="s">
        <v>207</v>
      </c>
      <c r="C15" s="12">
        <v>1973</v>
      </c>
      <c r="D15" s="13">
        <v>42</v>
      </c>
      <c r="E15" s="75" t="s">
        <v>17</v>
      </c>
      <c r="F15" s="15">
        <v>0.7625000000000001</v>
      </c>
      <c r="G15" s="16" t="s">
        <v>18</v>
      </c>
      <c r="H15" s="468">
        <v>6</v>
      </c>
      <c r="I15" s="25">
        <v>5</v>
      </c>
      <c r="J15" s="19" t="s">
        <v>65</v>
      </c>
      <c r="K15" s="469">
        <f>SUM(F15)/4.53</f>
        <v>0.1683222958057395</v>
      </c>
    </row>
    <row r="16" spans="1:11" ht="14.25">
      <c r="A16" s="465">
        <v>14</v>
      </c>
      <c r="B16" s="471" t="s">
        <v>42</v>
      </c>
      <c r="C16" s="472">
        <v>1983</v>
      </c>
      <c r="D16" s="79">
        <v>32</v>
      </c>
      <c r="E16" s="73" t="s">
        <v>43</v>
      </c>
      <c r="F16" s="479">
        <v>0.7736111111111111</v>
      </c>
      <c r="G16" s="475" t="s">
        <v>44</v>
      </c>
      <c r="H16" s="468">
        <v>1</v>
      </c>
      <c r="I16" s="480">
        <v>10</v>
      </c>
      <c r="J16" s="19" t="s">
        <v>522</v>
      </c>
      <c r="K16" s="469">
        <f>SUM(F16/4.53)</f>
        <v>0.17077507971547706</v>
      </c>
    </row>
    <row r="17" spans="1:11" ht="14.25">
      <c r="A17" s="465">
        <v>15</v>
      </c>
      <c r="B17" s="478" t="s">
        <v>175</v>
      </c>
      <c r="C17" s="28">
        <v>1982</v>
      </c>
      <c r="D17" s="79">
        <v>33</v>
      </c>
      <c r="E17" s="31" t="s">
        <v>32</v>
      </c>
      <c r="F17" s="23">
        <v>0.7777777777777778</v>
      </c>
      <c r="G17" s="16" t="s">
        <v>14</v>
      </c>
      <c r="H17" s="468">
        <v>6</v>
      </c>
      <c r="I17" s="477">
        <v>5</v>
      </c>
      <c r="J17" s="19"/>
      <c r="K17" s="469">
        <f>SUM(F17/4.53)</f>
        <v>0.17169487368162864</v>
      </c>
    </row>
    <row r="18" spans="1:11" ht="14.25">
      <c r="A18" s="465">
        <v>16</v>
      </c>
      <c r="B18" s="466" t="s">
        <v>49</v>
      </c>
      <c r="C18" s="12">
        <v>1971</v>
      </c>
      <c r="D18" s="79">
        <v>44</v>
      </c>
      <c r="E18" s="75" t="s">
        <v>17</v>
      </c>
      <c r="F18" s="23">
        <v>0.78125</v>
      </c>
      <c r="G18" s="16" t="s">
        <v>18</v>
      </c>
      <c r="H18" s="468">
        <v>7</v>
      </c>
      <c r="I18" s="477">
        <v>4</v>
      </c>
      <c r="J18" s="19" t="s">
        <v>36</v>
      </c>
      <c r="K18" s="469">
        <f>SUM(F18)/4.53</f>
        <v>0.17246136865342163</v>
      </c>
    </row>
    <row r="19" spans="1:11" ht="14.25">
      <c r="A19" s="465">
        <v>17</v>
      </c>
      <c r="B19" s="470" t="s">
        <v>37</v>
      </c>
      <c r="C19" s="13">
        <v>1964</v>
      </c>
      <c r="D19" s="79">
        <v>51</v>
      </c>
      <c r="E19" s="77" t="s">
        <v>29</v>
      </c>
      <c r="F19" s="23">
        <v>0.7819444444444444</v>
      </c>
      <c r="G19" s="33" t="s">
        <v>27</v>
      </c>
      <c r="H19" s="468">
        <v>2</v>
      </c>
      <c r="I19" s="477">
        <v>9</v>
      </c>
      <c r="J19" s="32"/>
      <c r="K19" s="469">
        <f>SUM(F19/4.53)</f>
        <v>0.17261466764778022</v>
      </c>
    </row>
    <row r="20" spans="1:11" ht="14.25">
      <c r="A20" s="465">
        <v>18</v>
      </c>
      <c r="B20" s="470" t="s">
        <v>208</v>
      </c>
      <c r="C20" s="12">
        <v>1972</v>
      </c>
      <c r="D20" s="79">
        <v>43</v>
      </c>
      <c r="E20" s="26" t="s">
        <v>206</v>
      </c>
      <c r="F20" s="23">
        <v>0.7868055555555555</v>
      </c>
      <c r="G20" s="16" t="s">
        <v>18</v>
      </c>
      <c r="H20" s="468">
        <v>8</v>
      </c>
      <c r="I20" s="477">
        <v>3</v>
      </c>
      <c r="J20" s="19"/>
      <c r="K20" s="469">
        <f>SUM(F20/4.53)</f>
        <v>0.1736877606082904</v>
      </c>
    </row>
    <row r="21" spans="1:11" ht="14.25">
      <c r="A21" s="465">
        <v>19</v>
      </c>
      <c r="B21" s="478" t="s">
        <v>55</v>
      </c>
      <c r="C21" s="28">
        <v>1989</v>
      </c>
      <c r="D21" s="79">
        <v>26</v>
      </c>
      <c r="E21" s="35" t="s">
        <v>56</v>
      </c>
      <c r="F21" s="15">
        <v>0.8076388888888889</v>
      </c>
      <c r="G21" s="16" t="s">
        <v>21</v>
      </c>
      <c r="H21" s="468">
        <v>2</v>
      </c>
      <c r="I21" s="477">
        <v>9</v>
      </c>
      <c r="J21" s="19" t="s">
        <v>36</v>
      </c>
      <c r="K21" s="469">
        <f>SUM(F21)/4.53</f>
        <v>0.1782867304390483</v>
      </c>
    </row>
    <row r="22" spans="1:11" ht="14.25">
      <c r="A22" s="465">
        <v>20</v>
      </c>
      <c r="B22" s="470" t="s">
        <v>53</v>
      </c>
      <c r="C22" s="12">
        <v>1972</v>
      </c>
      <c r="D22" s="79">
        <v>43</v>
      </c>
      <c r="E22" s="73" t="s">
        <v>54</v>
      </c>
      <c r="F22" s="23">
        <v>0.8166666666666668</v>
      </c>
      <c r="G22" s="16" t="s">
        <v>18</v>
      </c>
      <c r="H22" s="468">
        <v>9</v>
      </c>
      <c r="I22" s="477">
        <v>2</v>
      </c>
      <c r="J22" s="19"/>
      <c r="K22" s="469">
        <f>SUM(F22/4.53)</f>
        <v>0.1802796173657101</v>
      </c>
    </row>
    <row r="23" spans="1:11" ht="14.25">
      <c r="A23" s="465">
        <v>21</v>
      </c>
      <c r="B23" s="481" t="s">
        <v>57</v>
      </c>
      <c r="C23" s="82">
        <v>1981</v>
      </c>
      <c r="D23" s="79">
        <v>34</v>
      </c>
      <c r="E23" s="482" t="s">
        <v>58</v>
      </c>
      <c r="F23" s="15">
        <v>0.8270833333333334</v>
      </c>
      <c r="G23" s="475" t="s">
        <v>14</v>
      </c>
      <c r="H23" s="468">
        <v>7</v>
      </c>
      <c r="I23" s="477">
        <v>4</v>
      </c>
      <c r="J23" s="19" t="s">
        <v>36</v>
      </c>
      <c r="K23" s="469">
        <f>SUM(F23)/4.53</f>
        <v>0.18257910228108903</v>
      </c>
    </row>
    <row r="24" spans="1:11" ht="14.25">
      <c r="A24" s="465">
        <v>22</v>
      </c>
      <c r="B24" s="466" t="s">
        <v>281</v>
      </c>
      <c r="C24" s="12">
        <v>1975</v>
      </c>
      <c r="D24" s="79">
        <v>40</v>
      </c>
      <c r="E24" s="29" t="s">
        <v>29</v>
      </c>
      <c r="F24" s="23">
        <v>0.8291666666666666</v>
      </c>
      <c r="G24" s="16" t="s">
        <v>48</v>
      </c>
      <c r="H24" s="468">
        <v>1</v>
      </c>
      <c r="I24" s="18">
        <v>10</v>
      </c>
      <c r="J24" s="19"/>
      <c r="K24" s="469">
        <f>SUM(F24/4.53)</f>
        <v>0.1830389992641648</v>
      </c>
    </row>
    <row r="25" spans="1:11" ht="14.25">
      <c r="A25" s="465">
        <v>23</v>
      </c>
      <c r="B25" s="466" t="s">
        <v>282</v>
      </c>
      <c r="C25" s="12">
        <v>1979</v>
      </c>
      <c r="D25" s="79">
        <v>36</v>
      </c>
      <c r="E25" s="75" t="s">
        <v>17</v>
      </c>
      <c r="F25" s="23">
        <v>0.8312499999999999</v>
      </c>
      <c r="G25" s="16" t="s">
        <v>48</v>
      </c>
      <c r="H25" s="468">
        <v>2</v>
      </c>
      <c r="I25" s="25">
        <v>9</v>
      </c>
      <c r="J25" s="19" t="s">
        <v>65</v>
      </c>
      <c r="K25" s="469">
        <f>SUM(F25/4.53)</f>
        <v>0.18349889624724058</v>
      </c>
    </row>
    <row r="26" spans="1:11" ht="14.25">
      <c r="A26" s="465">
        <v>24</v>
      </c>
      <c r="B26" s="466" t="s">
        <v>107</v>
      </c>
      <c r="C26" s="12">
        <v>1965</v>
      </c>
      <c r="D26" s="79">
        <v>50</v>
      </c>
      <c r="E26" s="29" t="s">
        <v>29</v>
      </c>
      <c r="F26" s="23">
        <v>0.8388888888888889</v>
      </c>
      <c r="G26" s="33" t="s">
        <v>27</v>
      </c>
      <c r="H26" s="468">
        <v>3</v>
      </c>
      <c r="I26" s="25">
        <v>8</v>
      </c>
      <c r="J26" s="19"/>
      <c r="K26" s="469">
        <f>SUM(F26)/4.53</f>
        <v>0.18518518518518517</v>
      </c>
    </row>
    <row r="27" spans="1:11" ht="14.25">
      <c r="A27" s="465">
        <v>25</v>
      </c>
      <c r="B27" s="478" t="s">
        <v>66</v>
      </c>
      <c r="C27" s="28">
        <v>1967</v>
      </c>
      <c r="D27" s="79">
        <v>48</v>
      </c>
      <c r="E27" s="22" t="s">
        <v>17</v>
      </c>
      <c r="F27" s="15">
        <v>0.8402777777777778</v>
      </c>
      <c r="G27" s="475" t="s">
        <v>18</v>
      </c>
      <c r="H27" s="468">
        <v>10</v>
      </c>
      <c r="I27" s="25">
        <v>1</v>
      </c>
      <c r="J27" s="19" t="s">
        <v>36</v>
      </c>
      <c r="K27" s="469">
        <f>SUM(F27)/4.53</f>
        <v>0.18549178317390236</v>
      </c>
    </row>
    <row r="28" spans="1:11" ht="14.25">
      <c r="A28" s="465">
        <v>26</v>
      </c>
      <c r="B28" s="470" t="s">
        <v>59</v>
      </c>
      <c r="C28" s="12">
        <v>1972</v>
      </c>
      <c r="D28" s="13">
        <v>43</v>
      </c>
      <c r="E28" s="26" t="s">
        <v>32</v>
      </c>
      <c r="F28" s="23">
        <v>0.842361111111111</v>
      </c>
      <c r="G28" s="16" t="s">
        <v>18</v>
      </c>
      <c r="H28" s="468">
        <v>11</v>
      </c>
      <c r="I28" s="477">
        <v>1</v>
      </c>
      <c r="J28" s="19" t="s">
        <v>36</v>
      </c>
      <c r="K28" s="469">
        <f>SUM(F28)/4.53</f>
        <v>0.18595168015697813</v>
      </c>
    </row>
    <row r="29" spans="1:11" ht="14.25">
      <c r="A29" s="465">
        <v>27</v>
      </c>
      <c r="B29" s="466" t="s">
        <v>60</v>
      </c>
      <c r="C29" s="12">
        <v>1973</v>
      </c>
      <c r="D29" s="13">
        <v>42</v>
      </c>
      <c r="E29" s="36" t="s">
        <v>61</v>
      </c>
      <c r="F29" s="23">
        <v>0.8604166666666666</v>
      </c>
      <c r="G29" s="33" t="s">
        <v>48</v>
      </c>
      <c r="H29" s="468">
        <v>3</v>
      </c>
      <c r="I29" s="477">
        <v>8</v>
      </c>
      <c r="J29" s="39"/>
      <c r="K29" s="469">
        <f aca="true" t="shared" si="0" ref="K29:K34">SUM(F29/4.53)</f>
        <v>0.18993745401030168</v>
      </c>
    </row>
    <row r="30" spans="1:11" ht="14.25">
      <c r="A30" s="465">
        <v>28</v>
      </c>
      <c r="B30" s="466" t="s">
        <v>64</v>
      </c>
      <c r="C30" s="12">
        <v>1976</v>
      </c>
      <c r="D30" s="13">
        <v>39</v>
      </c>
      <c r="E30" s="22" t="s">
        <v>17</v>
      </c>
      <c r="F30" s="15">
        <v>0.8611111111111112</v>
      </c>
      <c r="G30" s="16" t="s">
        <v>48</v>
      </c>
      <c r="H30" s="468">
        <v>4</v>
      </c>
      <c r="I30" s="477">
        <v>7</v>
      </c>
      <c r="J30" s="19"/>
      <c r="K30" s="469">
        <f t="shared" si="0"/>
        <v>0.1900907530046603</v>
      </c>
    </row>
    <row r="31" spans="1:11" ht="14.25">
      <c r="A31" s="465">
        <v>29</v>
      </c>
      <c r="B31" s="466" t="s">
        <v>67</v>
      </c>
      <c r="C31" s="12">
        <v>1971</v>
      </c>
      <c r="D31" s="13">
        <v>44</v>
      </c>
      <c r="E31" s="26" t="s">
        <v>32</v>
      </c>
      <c r="F31" s="23">
        <v>0.8708333333333332</v>
      </c>
      <c r="G31" s="16" t="s">
        <v>48</v>
      </c>
      <c r="H31" s="468">
        <v>5</v>
      </c>
      <c r="I31" s="477">
        <v>6</v>
      </c>
      <c r="J31" s="19" t="s">
        <v>36</v>
      </c>
      <c r="K31" s="469">
        <f t="shared" si="0"/>
        <v>0.1922369389256806</v>
      </c>
    </row>
    <row r="32" spans="1:11" ht="14.25">
      <c r="A32" s="465">
        <v>30</v>
      </c>
      <c r="B32" s="470" t="s">
        <v>212</v>
      </c>
      <c r="C32" s="12">
        <v>1973</v>
      </c>
      <c r="D32" s="86">
        <v>42</v>
      </c>
      <c r="E32" s="84" t="s">
        <v>73</v>
      </c>
      <c r="F32" s="23">
        <v>0.8854166666666666</v>
      </c>
      <c r="G32" s="16" t="s">
        <v>18</v>
      </c>
      <c r="H32" s="468">
        <v>12</v>
      </c>
      <c r="I32" s="477">
        <v>1</v>
      </c>
      <c r="J32" s="19"/>
      <c r="K32" s="469">
        <f t="shared" si="0"/>
        <v>0.19545621780721117</v>
      </c>
    </row>
    <row r="33" spans="1:11" ht="14.25">
      <c r="A33" s="465">
        <v>31</v>
      </c>
      <c r="B33" s="466" t="s">
        <v>69</v>
      </c>
      <c r="C33" s="12">
        <v>1969</v>
      </c>
      <c r="D33" s="86">
        <v>46</v>
      </c>
      <c r="E33" s="30" t="s">
        <v>70</v>
      </c>
      <c r="F33" s="15">
        <v>0.8986111111111111</v>
      </c>
      <c r="G33" s="16" t="s">
        <v>48</v>
      </c>
      <c r="H33" s="468">
        <v>6</v>
      </c>
      <c r="I33" s="477">
        <v>5</v>
      </c>
      <c r="J33" s="39" t="s">
        <v>36</v>
      </c>
      <c r="K33" s="469">
        <f t="shared" si="0"/>
        <v>0.19836889870002453</v>
      </c>
    </row>
    <row r="34" spans="1:11" ht="14.25">
      <c r="A34" s="465">
        <v>32</v>
      </c>
      <c r="B34" s="470" t="s">
        <v>68</v>
      </c>
      <c r="C34" s="13">
        <v>1973</v>
      </c>
      <c r="D34" s="86">
        <v>42</v>
      </c>
      <c r="E34" s="29" t="s">
        <v>29</v>
      </c>
      <c r="F34" s="23">
        <v>0.9333333333333332</v>
      </c>
      <c r="G34" s="33" t="s">
        <v>48</v>
      </c>
      <c r="H34" s="468">
        <v>7</v>
      </c>
      <c r="I34" s="477">
        <v>4</v>
      </c>
      <c r="J34" s="19"/>
      <c r="K34" s="469">
        <f t="shared" si="0"/>
        <v>0.20603384841795436</v>
      </c>
    </row>
    <row r="35" spans="1:11" ht="14.25">
      <c r="A35" s="465">
        <v>33</v>
      </c>
      <c r="B35" s="478" t="s">
        <v>193</v>
      </c>
      <c r="C35" s="28">
        <v>1979</v>
      </c>
      <c r="D35" s="86">
        <v>36</v>
      </c>
      <c r="E35" s="31" t="s">
        <v>32</v>
      </c>
      <c r="F35" s="15">
        <v>0.9368055555555556</v>
      </c>
      <c r="G35" s="16" t="s">
        <v>14</v>
      </c>
      <c r="H35" s="468">
        <v>8</v>
      </c>
      <c r="I35" s="477">
        <v>3</v>
      </c>
      <c r="J35" s="32"/>
      <c r="K35" s="469">
        <f>SUM(F35)/4.53</f>
        <v>0.20680034338974734</v>
      </c>
    </row>
    <row r="36" spans="1:11" ht="14.25">
      <c r="A36" s="465">
        <v>34</v>
      </c>
      <c r="B36" s="470" t="s">
        <v>72</v>
      </c>
      <c r="C36" s="13">
        <v>1948</v>
      </c>
      <c r="D36" s="86">
        <v>67</v>
      </c>
      <c r="E36" s="37" t="s">
        <v>73</v>
      </c>
      <c r="F36" s="15">
        <v>0.9652777777777778</v>
      </c>
      <c r="G36" s="33" t="s">
        <v>52</v>
      </c>
      <c r="H36" s="468">
        <v>1</v>
      </c>
      <c r="I36" s="476">
        <v>10</v>
      </c>
      <c r="J36" s="32"/>
      <c r="K36" s="469">
        <f aca="true" t="shared" si="1" ref="K36:K44">SUM(F36/4.53)</f>
        <v>0.21308560215844982</v>
      </c>
    </row>
    <row r="37" spans="1:11" ht="14.25">
      <c r="A37" s="465">
        <v>35</v>
      </c>
      <c r="B37" s="466" t="s">
        <v>188</v>
      </c>
      <c r="C37" s="12">
        <v>1985</v>
      </c>
      <c r="D37" s="86">
        <v>30</v>
      </c>
      <c r="E37" s="14" t="s">
        <v>32</v>
      </c>
      <c r="F37" s="15">
        <v>0.9909722222222223</v>
      </c>
      <c r="G37" s="16" t="s">
        <v>14</v>
      </c>
      <c r="H37" s="468">
        <v>9</v>
      </c>
      <c r="I37" s="477">
        <v>2</v>
      </c>
      <c r="J37" s="19" t="s">
        <v>36</v>
      </c>
      <c r="K37" s="469">
        <f t="shared" si="1"/>
        <v>0.21875766494971793</v>
      </c>
    </row>
    <row r="38" spans="1:11" ht="14.25">
      <c r="A38" s="465">
        <v>36</v>
      </c>
      <c r="B38" s="466" t="s">
        <v>264</v>
      </c>
      <c r="C38" s="12">
        <v>1993</v>
      </c>
      <c r="D38" s="13">
        <v>22</v>
      </c>
      <c r="E38" s="26" t="s">
        <v>265</v>
      </c>
      <c r="F38" s="38" t="s">
        <v>523</v>
      </c>
      <c r="G38" s="16" t="s">
        <v>44</v>
      </c>
      <c r="H38" s="468">
        <v>2</v>
      </c>
      <c r="I38" s="25">
        <v>9</v>
      </c>
      <c r="J38" s="19"/>
      <c r="K38" s="469">
        <f t="shared" si="1"/>
        <v>0.22596271768457196</v>
      </c>
    </row>
    <row r="39" spans="1:11" ht="14.25">
      <c r="A39" s="465">
        <v>37</v>
      </c>
      <c r="B39" s="478" t="s">
        <v>75</v>
      </c>
      <c r="C39" s="28">
        <v>1984</v>
      </c>
      <c r="D39" s="13">
        <v>31</v>
      </c>
      <c r="E39" s="30" t="s">
        <v>32</v>
      </c>
      <c r="F39" s="483" t="s">
        <v>523</v>
      </c>
      <c r="G39" s="16" t="s">
        <v>14</v>
      </c>
      <c r="H39" s="468">
        <v>10</v>
      </c>
      <c r="I39" s="477">
        <v>1</v>
      </c>
      <c r="J39" s="19" t="s">
        <v>36</v>
      </c>
      <c r="K39" s="469">
        <f t="shared" si="1"/>
        <v>0.22596271768457196</v>
      </c>
    </row>
    <row r="40" spans="1:11" ht="14.25">
      <c r="A40" s="465">
        <v>38</v>
      </c>
      <c r="B40" s="484" t="s">
        <v>85</v>
      </c>
      <c r="C40" s="13">
        <v>1965</v>
      </c>
      <c r="D40" s="79">
        <v>50</v>
      </c>
      <c r="E40" s="41" t="s">
        <v>86</v>
      </c>
      <c r="F40" s="38" t="s">
        <v>234</v>
      </c>
      <c r="G40" s="33" t="s">
        <v>63</v>
      </c>
      <c r="H40" s="468">
        <v>1</v>
      </c>
      <c r="I40" s="476">
        <v>10</v>
      </c>
      <c r="J40" s="19" t="s">
        <v>65</v>
      </c>
      <c r="K40" s="469">
        <f t="shared" si="1"/>
        <v>0.22964189354917827</v>
      </c>
    </row>
    <row r="41" spans="1:11" ht="14.25">
      <c r="A41" s="465">
        <v>39</v>
      </c>
      <c r="B41" s="466" t="s">
        <v>83</v>
      </c>
      <c r="C41" s="12">
        <v>1973</v>
      </c>
      <c r="D41" s="79">
        <v>42</v>
      </c>
      <c r="E41" s="75" t="s">
        <v>17</v>
      </c>
      <c r="F41" s="38" t="s">
        <v>524</v>
      </c>
      <c r="G41" s="16" t="s">
        <v>48</v>
      </c>
      <c r="H41" s="468">
        <v>8</v>
      </c>
      <c r="I41" s="477">
        <v>3</v>
      </c>
      <c r="J41" s="19" t="s">
        <v>36</v>
      </c>
      <c r="K41" s="469">
        <f t="shared" si="1"/>
        <v>0.23286117243070883</v>
      </c>
    </row>
    <row r="42" spans="1:11" ht="14.25">
      <c r="A42" s="465">
        <v>40</v>
      </c>
      <c r="B42" s="466" t="s">
        <v>71</v>
      </c>
      <c r="C42" s="12">
        <v>1976</v>
      </c>
      <c r="D42" s="79">
        <v>39</v>
      </c>
      <c r="E42" s="75" t="s">
        <v>17</v>
      </c>
      <c r="F42" s="38" t="s">
        <v>231</v>
      </c>
      <c r="G42" s="16" t="s">
        <v>48</v>
      </c>
      <c r="H42" s="468">
        <v>9</v>
      </c>
      <c r="I42" s="477">
        <v>2</v>
      </c>
      <c r="J42" s="19"/>
      <c r="K42" s="469">
        <f t="shared" si="1"/>
        <v>0.23424086337993621</v>
      </c>
    </row>
    <row r="43" spans="1:11" ht="14.25">
      <c r="A43" s="465">
        <v>41</v>
      </c>
      <c r="B43" s="466" t="s">
        <v>321</v>
      </c>
      <c r="C43" s="12">
        <v>1960</v>
      </c>
      <c r="D43" s="79">
        <v>55</v>
      </c>
      <c r="E43" s="26" t="s">
        <v>43</v>
      </c>
      <c r="F43" s="38" t="s">
        <v>285</v>
      </c>
      <c r="G43" s="33" t="s">
        <v>63</v>
      </c>
      <c r="H43" s="468">
        <v>2</v>
      </c>
      <c r="I43" s="477">
        <v>9</v>
      </c>
      <c r="J43" s="19"/>
      <c r="K43" s="469">
        <f t="shared" si="1"/>
        <v>0.2356205543291636</v>
      </c>
    </row>
    <row r="44" spans="1:11" ht="14.25">
      <c r="A44" s="465">
        <v>42</v>
      </c>
      <c r="B44" s="293" t="s">
        <v>306</v>
      </c>
      <c r="C44" s="83">
        <v>1976</v>
      </c>
      <c r="D44" s="79">
        <v>39</v>
      </c>
      <c r="E44" s="90" t="s">
        <v>20</v>
      </c>
      <c r="F44" s="38" t="s">
        <v>311</v>
      </c>
      <c r="G44" s="16" t="s">
        <v>48</v>
      </c>
      <c r="H44" s="468">
        <v>10</v>
      </c>
      <c r="I44" s="477">
        <v>1</v>
      </c>
      <c r="J44" s="19"/>
      <c r="K44" s="469">
        <f t="shared" si="1"/>
        <v>0.23807333823890114</v>
      </c>
    </row>
    <row r="45" spans="1:11" ht="14.25">
      <c r="A45" s="465">
        <v>43</v>
      </c>
      <c r="B45" s="466" t="s">
        <v>241</v>
      </c>
      <c r="C45" s="12">
        <v>1945</v>
      </c>
      <c r="D45" s="79">
        <v>70</v>
      </c>
      <c r="E45" s="29" t="s">
        <v>29</v>
      </c>
      <c r="F45" s="38" t="s">
        <v>525</v>
      </c>
      <c r="G45" s="16" t="s">
        <v>52</v>
      </c>
      <c r="H45" s="468">
        <v>2</v>
      </c>
      <c r="I45" s="477">
        <v>9</v>
      </c>
      <c r="J45" s="19" t="s">
        <v>36</v>
      </c>
      <c r="K45" s="469">
        <f>SUM(F45)/4.53</f>
        <v>0</v>
      </c>
    </row>
    <row r="46" spans="1:11" ht="14.25">
      <c r="A46" s="465">
        <v>44</v>
      </c>
      <c r="B46" s="466" t="s">
        <v>92</v>
      </c>
      <c r="C46" s="12">
        <v>1945</v>
      </c>
      <c r="D46" s="79">
        <v>70</v>
      </c>
      <c r="E46" s="37" t="s">
        <v>73</v>
      </c>
      <c r="F46" s="38" t="s">
        <v>526</v>
      </c>
      <c r="G46" s="16" t="s">
        <v>52</v>
      </c>
      <c r="H46" s="468">
        <v>3</v>
      </c>
      <c r="I46" s="477">
        <v>8</v>
      </c>
      <c r="J46" s="39" t="s">
        <v>36</v>
      </c>
      <c r="K46" s="469">
        <f>SUM(F46/4.53)</f>
        <v>0.24405199901888644</v>
      </c>
    </row>
    <row r="47" spans="1:11" ht="14.25">
      <c r="A47" s="465">
        <v>45</v>
      </c>
      <c r="B47" s="485" t="s">
        <v>88</v>
      </c>
      <c r="C47" s="87">
        <v>1948</v>
      </c>
      <c r="D47" s="79">
        <v>67</v>
      </c>
      <c r="E47" s="29" t="s">
        <v>29</v>
      </c>
      <c r="F47" s="38" t="s">
        <v>324</v>
      </c>
      <c r="G47" s="16" t="s">
        <v>52</v>
      </c>
      <c r="H47" s="468">
        <v>4</v>
      </c>
      <c r="I47" s="477">
        <v>7</v>
      </c>
      <c r="J47" s="19"/>
      <c r="K47" s="469">
        <f>SUM(F47)/4.53</f>
        <v>0</v>
      </c>
    </row>
    <row r="48" spans="1:11" ht="14.25">
      <c r="A48" s="465">
        <v>46</v>
      </c>
      <c r="B48" s="486" t="s">
        <v>333</v>
      </c>
      <c r="C48" s="13">
        <v>1948</v>
      </c>
      <c r="D48" s="79">
        <v>67</v>
      </c>
      <c r="E48" s="22" t="s">
        <v>17</v>
      </c>
      <c r="F48" s="38" t="s">
        <v>527</v>
      </c>
      <c r="G48" s="33" t="s">
        <v>63</v>
      </c>
      <c r="H48" s="468">
        <v>3</v>
      </c>
      <c r="I48" s="477">
        <v>8</v>
      </c>
      <c r="J48" s="19"/>
      <c r="K48" s="469">
        <f>SUM(F48/4.53)</f>
        <v>0.25401643365219523</v>
      </c>
    </row>
    <row r="49" spans="1:11" ht="14.25">
      <c r="A49" s="465">
        <v>47</v>
      </c>
      <c r="B49" s="481" t="s">
        <v>256</v>
      </c>
      <c r="C49" s="82">
        <v>1953</v>
      </c>
      <c r="D49" s="79">
        <v>62</v>
      </c>
      <c r="E49" s="77" t="s">
        <v>29</v>
      </c>
      <c r="F49" s="38" t="s">
        <v>528</v>
      </c>
      <c r="G49" s="16" t="s">
        <v>52</v>
      </c>
      <c r="H49" s="468">
        <v>5</v>
      </c>
      <c r="I49" s="25">
        <v>6</v>
      </c>
      <c r="J49" s="19"/>
      <c r="K49" s="469">
        <f>SUM(F49/4.53)</f>
        <v>0.2563159185675742</v>
      </c>
    </row>
    <row r="50" spans="1:11" ht="14.25">
      <c r="A50" s="465">
        <v>48</v>
      </c>
      <c r="B50" s="485" t="s">
        <v>98</v>
      </c>
      <c r="C50" s="87">
        <v>1966</v>
      </c>
      <c r="D50" s="89">
        <v>49</v>
      </c>
      <c r="E50" s="74" t="s">
        <v>99</v>
      </c>
      <c r="F50" s="38" t="s">
        <v>529</v>
      </c>
      <c r="G50" s="16" t="s">
        <v>48</v>
      </c>
      <c r="H50" s="468">
        <v>11</v>
      </c>
      <c r="I50" s="477">
        <v>1</v>
      </c>
      <c r="J50" s="19" t="s">
        <v>36</v>
      </c>
      <c r="K50" s="469">
        <f>SUM(F50/4.53)</f>
        <v>0.25784890851116016</v>
      </c>
    </row>
    <row r="51" spans="1:11" ht="14.25">
      <c r="A51" s="465">
        <v>49</v>
      </c>
      <c r="B51" s="487" t="s">
        <v>101</v>
      </c>
      <c r="C51" s="488">
        <v>1965</v>
      </c>
      <c r="D51" s="13">
        <v>50</v>
      </c>
      <c r="E51" s="71" t="s">
        <v>99</v>
      </c>
      <c r="F51" s="38" t="s">
        <v>530</v>
      </c>
      <c r="G51" s="16" t="s">
        <v>27</v>
      </c>
      <c r="H51" s="468">
        <v>4</v>
      </c>
      <c r="I51" s="477">
        <v>7</v>
      </c>
      <c r="J51" s="19"/>
      <c r="K51" s="469">
        <f>SUM(F51/4.53)</f>
        <v>0.2580022075055187</v>
      </c>
    </row>
    <row r="52" spans="1:11" ht="14.25">
      <c r="A52" s="465">
        <v>50</v>
      </c>
      <c r="B52" s="489" t="s">
        <v>103</v>
      </c>
      <c r="C52" s="12">
        <v>1977</v>
      </c>
      <c r="D52" s="79">
        <v>38</v>
      </c>
      <c r="E52" s="22" t="s">
        <v>17</v>
      </c>
      <c r="F52" s="38" t="s">
        <v>531</v>
      </c>
      <c r="G52" s="16" t="s">
        <v>48</v>
      </c>
      <c r="H52" s="468">
        <v>12</v>
      </c>
      <c r="I52" s="477">
        <v>1</v>
      </c>
      <c r="J52" s="19" t="s">
        <v>36</v>
      </c>
      <c r="K52" s="469">
        <f>SUM(F52/4.53)</f>
        <v>0.2641341672798626</v>
      </c>
    </row>
    <row r="53" spans="1:11" ht="14.25">
      <c r="A53" s="465">
        <v>51</v>
      </c>
      <c r="B53" s="487" t="s">
        <v>154</v>
      </c>
      <c r="C53" s="490">
        <v>1986</v>
      </c>
      <c r="D53" s="79">
        <v>29</v>
      </c>
      <c r="E53" s="491" t="s">
        <v>155</v>
      </c>
      <c r="F53" s="492" t="s">
        <v>253</v>
      </c>
      <c r="G53" s="16" t="s">
        <v>21</v>
      </c>
      <c r="H53" s="468">
        <v>3</v>
      </c>
      <c r="I53" s="493">
        <v>8</v>
      </c>
      <c r="J53" s="19" t="s">
        <v>532</v>
      </c>
      <c r="K53" s="469" t="s">
        <v>277</v>
      </c>
    </row>
    <row r="54" spans="1:11" ht="14.25">
      <c r="A54" s="465">
        <v>52</v>
      </c>
      <c r="B54" s="494" t="s">
        <v>111</v>
      </c>
      <c r="C54" s="495">
        <v>1954</v>
      </c>
      <c r="D54" s="79">
        <v>61</v>
      </c>
      <c r="E54" s="496" t="s">
        <v>32</v>
      </c>
      <c r="F54" s="497" t="s">
        <v>112</v>
      </c>
      <c r="G54" s="33" t="s">
        <v>63</v>
      </c>
      <c r="H54" s="468">
        <v>4</v>
      </c>
      <c r="I54" s="477">
        <v>7</v>
      </c>
      <c r="J54" s="19"/>
      <c r="K54" s="469" t="s">
        <v>277</v>
      </c>
    </row>
    <row r="55" spans="1:11" ht="14.25">
      <c r="A55" s="465">
        <v>53</v>
      </c>
      <c r="B55" s="489" t="s">
        <v>336</v>
      </c>
      <c r="C55" s="495">
        <v>1959</v>
      </c>
      <c r="D55" s="79">
        <v>56</v>
      </c>
      <c r="E55" s="92" t="s">
        <v>32</v>
      </c>
      <c r="F55" s="498" t="s">
        <v>112</v>
      </c>
      <c r="G55" s="33" t="s">
        <v>63</v>
      </c>
      <c r="H55" s="468">
        <v>5</v>
      </c>
      <c r="I55" s="477">
        <v>6</v>
      </c>
      <c r="J55" s="19" t="s">
        <v>106</v>
      </c>
      <c r="K55" s="469" t="s">
        <v>277</v>
      </c>
    </row>
    <row r="56" spans="1:11" ht="14.25">
      <c r="A56" s="499">
        <v>54</v>
      </c>
      <c r="B56" s="500" t="s">
        <v>90</v>
      </c>
      <c r="C56" s="501">
        <v>1952</v>
      </c>
      <c r="D56" s="502">
        <v>63</v>
      </c>
      <c r="E56" s="503" t="s">
        <v>29</v>
      </c>
      <c r="F56" s="504" t="s">
        <v>278</v>
      </c>
      <c r="G56" s="47" t="s">
        <v>52</v>
      </c>
      <c r="H56" s="505">
        <v>6</v>
      </c>
      <c r="I56" s="49">
        <v>0</v>
      </c>
      <c r="J56" s="50" t="s">
        <v>532</v>
      </c>
      <c r="K56" s="506" t="s">
        <v>277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00390625" style="53" customWidth="1"/>
    <col min="2" max="2" width="19.7109375" style="558" customWidth="1"/>
    <col min="3" max="3" width="4.421875" style="0" bestFit="1" customWidth="1"/>
    <col min="4" max="4" width="3.8515625" style="0" bestFit="1" customWidth="1"/>
    <col min="5" max="5" width="23.140625" style="0" customWidth="1"/>
    <col min="6" max="6" width="7.00390625" style="0" customWidth="1"/>
    <col min="7" max="7" width="4.00390625" style="559" customWidth="1"/>
    <col min="8" max="8" width="4.28125" style="0" bestFit="1" customWidth="1"/>
    <col min="9" max="9" width="3.421875" style="560" bestFit="1" customWidth="1"/>
    <col min="10" max="10" width="7.8515625" style="0" customWidth="1"/>
    <col min="11" max="11" width="7.57421875" style="53" bestFit="1" customWidth="1"/>
  </cols>
  <sheetData>
    <row r="1" spans="1:11" ht="14.25">
      <c r="A1" s="1117" t="s">
        <v>533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9"/>
    </row>
    <row r="2" spans="1:11" ht="14.25">
      <c r="A2" s="461" t="s">
        <v>1</v>
      </c>
      <c r="B2" s="2" t="s">
        <v>2</v>
      </c>
      <c r="C2" s="8" t="s">
        <v>3</v>
      </c>
      <c r="D2" s="8" t="s">
        <v>4</v>
      </c>
      <c r="E2" s="4" t="s">
        <v>5</v>
      </c>
      <c r="F2" s="508" t="s">
        <v>6</v>
      </c>
      <c r="G2" s="509" t="s">
        <v>7</v>
      </c>
      <c r="H2" s="510" t="s">
        <v>8</v>
      </c>
      <c r="I2" s="511" t="s">
        <v>9</v>
      </c>
      <c r="J2" s="512" t="s">
        <v>10</v>
      </c>
      <c r="K2" s="513" t="s">
        <v>11</v>
      </c>
    </row>
    <row r="3" spans="1:11" ht="14.25">
      <c r="A3" s="465">
        <v>1</v>
      </c>
      <c r="B3" s="11" t="s">
        <v>12</v>
      </c>
      <c r="C3" s="12">
        <v>1980</v>
      </c>
      <c r="D3" s="13">
        <v>35</v>
      </c>
      <c r="E3" s="14" t="s">
        <v>13</v>
      </c>
      <c r="F3" s="514">
        <v>0.6506944444444445</v>
      </c>
      <c r="G3" s="515" t="s">
        <v>14</v>
      </c>
      <c r="H3" s="516">
        <v>1</v>
      </c>
      <c r="I3" s="517">
        <v>10</v>
      </c>
      <c r="J3" s="518" t="s">
        <v>534</v>
      </c>
      <c r="K3" s="519">
        <f aca="true" t="shared" si="0" ref="K3:K45">SUM(F3)/4.53</f>
        <v>0.1436411577140054</v>
      </c>
    </row>
    <row r="4" spans="1:11" ht="14.25">
      <c r="A4" s="465">
        <v>2</v>
      </c>
      <c r="B4" s="27" t="s">
        <v>535</v>
      </c>
      <c r="C4" s="28">
        <v>1999</v>
      </c>
      <c r="D4" s="13">
        <v>16</v>
      </c>
      <c r="E4" s="35" t="s">
        <v>536</v>
      </c>
      <c r="F4" s="514">
        <v>0.6527777777777778</v>
      </c>
      <c r="G4" s="515" t="s">
        <v>21</v>
      </c>
      <c r="H4" s="516">
        <v>1</v>
      </c>
      <c r="I4" s="517">
        <v>10</v>
      </c>
      <c r="J4" s="520" t="s">
        <v>97</v>
      </c>
      <c r="K4" s="519">
        <f t="shared" si="0"/>
        <v>0.14410105469708118</v>
      </c>
    </row>
    <row r="5" spans="1:11" ht="14.25">
      <c r="A5" s="465">
        <v>3</v>
      </c>
      <c r="B5" s="11" t="s">
        <v>204</v>
      </c>
      <c r="C5" s="12">
        <v>1975</v>
      </c>
      <c r="D5" s="13">
        <v>40</v>
      </c>
      <c r="E5" s="26" t="s">
        <v>43</v>
      </c>
      <c r="F5" s="521">
        <v>0.6729166666666666</v>
      </c>
      <c r="G5" s="515" t="s">
        <v>18</v>
      </c>
      <c r="H5" s="516">
        <v>1</v>
      </c>
      <c r="I5" s="517">
        <v>10</v>
      </c>
      <c r="J5" s="518"/>
      <c r="K5" s="519">
        <f t="shared" si="0"/>
        <v>0.14854672553348047</v>
      </c>
    </row>
    <row r="6" spans="1:11" ht="14.25">
      <c r="A6" s="465">
        <v>4</v>
      </c>
      <c r="B6" s="27" t="s">
        <v>165</v>
      </c>
      <c r="C6" s="28">
        <v>1990</v>
      </c>
      <c r="D6" s="13">
        <v>25</v>
      </c>
      <c r="E6" s="84" t="s">
        <v>73</v>
      </c>
      <c r="F6" s="514">
        <v>0.6784722222222223</v>
      </c>
      <c r="G6" s="515" t="s">
        <v>21</v>
      </c>
      <c r="H6" s="516">
        <v>2</v>
      </c>
      <c r="I6" s="522">
        <v>9</v>
      </c>
      <c r="J6" s="523"/>
      <c r="K6" s="519">
        <f t="shared" si="0"/>
        <v>0.1497731174883493</v>
      </c>
    </row>
    <row r="7" spans="1:11" ht="14.25">
      <c r="A7" s="465">
        <v>5</v>
      </c>
      <c r="B7" s="11" t="s">
        <v>19</v>
      </c>
      <c r="C7" s="12">
        <v>1995</v>
      </c>
      <c r="D7" s="13">
        <v>20</v>
      </c>
      <c r="E7" s="14" t="s">
        <v>20</v>
      </c>
      <c r="F7" s="514">
        <v>0.6875</v>
      </c>
      <c r="G7" s="515" t="s">
        <v>21</v>
      </c>
      <c r="H7" s="516">
        <v>3</v>
      </c>
      <c r="I7" s="522">
        <v>8</v>
      </c>
      <c r="J7" s="518"/>
      <c r="K7" s="519">
        <f t="shared" si="0"/>
        <v>0.15176600441501104</v>
      </c>
    </row>
    <row r="8" spans="1:11" ht="14.25">
      <c r="A8" s="465">
        <v>6</v>
      </c>
      <c r="B8" s="78" t="s">
        <v>16</v>
      </c>
      <c r="C8" s="79">
        <v>1973</v>
      </c>
      <c r="D8" s="13">
        <v>42</v>
      </c>
      <c r="E8" s="75" t="s">
        <v>17</v>
      </c>
      <c r="F8" s="524">
        <v>0.7000000000000001</v>
      </c>
      <c r="G8" s="525" t="s">
        <v>18</v>
      </c>
      <c r="H8" s="516">
        <v>2</v>
      </c>
      <c r="I8" s="522">
        <v>9</v>
      </c>
      <c r="J8" s="526"/>
      <c r="K8" s="519">
        <f t="shared" si="0"/>
        <v>0.1545253863134658</v>
      </c>
    </row>
    <row r="9" spans="1:11" ht="14.25">
      <c r="A9" s="465">
        <v>7</v>
      </c>
      <c r="B9" s="11" t="s">
        <v>28</v>
      </c>
      <c r="C9" s="12">
        <v>1980</v>
      </c>
      <c r="D9" s="13">
        <v>35</v>
      </c>
      <c r="E9" s="29" t="s">
        <v>29</v>
      </c>
      <c r="F9" s="521">
        <v>0.71875</v>
      </c>
      <c r="G9" s="515" t="s">
        <v>14</v>
      </c>
      <c r="H9" s="516">
        <v>2</v>
      </c>
      <c r="I9" s="522">
        <v>9</v>
      </c>
      <c r="J9" s="526"/>
      <c r="K9" s="519">
        <f t="shared" si="0"/>
        <v>0.15866445916114788</v>
      </c>
    </row>
    <row r="10" spans="1:11" ht="14.25">
      <c r="A10" s="465">
        <v>8</v>
      </c>
      <c r="B10" s="21" t="s">
        <v>22</v>
      </c>
      <c r="C10" s="13">
        <v>1972</v>
      </c>
      <c r="D10" s="13">
        <v>43</v>
      </c>
      <c r="E10" s="22" t="s">
        <v>17</v>
      </c>
      <c r="F10" s="521">
        <v>0.7291666666666666</v>
      </c>
      <c r="G10" s="515" t="s">
        <v>18</v>
      </c>
      <c r="H10" s="516">
        <v>3</v>
      </c>
      <c r="I10" s="522">
        <v>8</v>
      </c>
      <c r="J10" s="526"/>
      <c r="K10" s="519">
        <f t="shared" si="0"/>
        <v>0.16096394407652684</v>
      </c>
    </row>
    <row r="11" spans="1:11" ht="14.25">
      <c r="A11" s="465">
        <v>9</v>
      </c>
      <c r="B11" s="27" t="s">
        <v>227</v>
      </c>
      <c r="C11" s="28">
        <v>1963</v>
      </c>
      <c r="D11" s="13">
        <v>52</v>
      </c>
      <c r="E11" s="84" t="s">
        <v>73</v>
      </c>
      <c r="F11" s="514">
        <v>0.7493055555555556</v>
      </c>
      <c r="G11" s="527" t="s">
        <v>27</v>
      </c>
      <c r="H11" s="516">
        <v>1</v>
      </c>
      <c r="I11" s="517">
        <v>10</v>
      </c>
      <c r="J11" s="526"/>
      <c r="K11" s="519">
        <f t="shared" si="0"/>
        <v>0.16540961491292616</v>
      </c>
    </row>
    <row r="12" spans="1:11" ht="14.25">
      <c r="A12" s="465">
        <v>10</v>
      </c>
      <c r="B12" s="21" t="s">
        <v>34</v>
      </c>
      <c r="C12" s="12">
        <v>1972</v>
      </c>
      <c r="D12" s="13">
        <v>43</v>
      </c>
      <c r="E12" s="29" t="s">
        <v>29</v>
      </c>
      <c r="F12" s="514">
        <v>0.7569444444444445</v>
      </c>
      <c r="G12" s="515" t="s">
        <v>18</v>
      </c>
      <c r="H12" s="516">
        <v>4</v>
      </c>
      <c r="I12" s="522">
        <v>7</v>
      </c>
      <c r="J12" s="526"/>
      <c r="K12" s="519">
        <f t="shared" si="0"/>
        <v>0.16709590385087075</v>
      </c>
    </row>
    <row r="13" spans="1:11" ht="14.25">
      <c r="A13" s="465">
        <v>11</v>
      </c>
      <c r="B13" s="11" t="s">
        <v>49</v>
      </c>
      <c r="C13" s="12">
        <v>1971</v>
      </c>
      <c r="D13" s="13">
        <v>44</v>
      </c>
      <c r="E13" s="75" t="s">
        <v>17</v>
      </c>
      <c r="F13" s="514">
        <v>0.7611111111111111</v>
      </c>
      <c r="G13" s="515" t="s">
        <v>18</v>
      </c>
      <c r="H13" s="516">
        <v>5</v>
      </c>
      <c r="I13" s="522">
        <v>6</v>
      </c>
      <c r="J13" s="526" t="s">
        <v>36</v>
      </c>
      <c r="K13" s="519">
        <f t="shared" si="0"/>
        <v>0.1680156978170223</v>
      </c>
    </row>
    <row r="14" spans="1:11" ht="14.25">
      <c r="A14" s="465">
        <v>12</v>
      </c>
      <c r="B14" s="69" t="s">
        <v>207</v>
      </c>
      <c r="C14" s="70">
        <v>1973</v>
      </c>
      <c r="D14" s="79">
        <v>42</v>
      </c>
      <c r="E14" s="75" t="s">
        <v>17</v>
      </c>
      <c r="F14" s="524">
        <v>0.7701388888888889</v>
      </c>
      <c r="G14" s="525" t="s">
        <v>18</v>
      </c>
      <c r="H14" s="516">
        <v>6</v>
      </c>
      <c r="I14" s="528">
        <v>5</v>
      </c>
      <c r="J14" s="526"/>
      <c r="K14" s="519">
        <f t="shared" si="0"/>
        <v>0.17000858474368408</v>
      </c>
    </row>
    <row r="15" spans="1:11" ht="14.25">
      <c r="A15" s="465">
        <v>13</v>
      </c>
      <c r="B15" s="11" t="s">
        <v>46</v>
      </c>
      <c r="C15" s="12">
        <v>1977</v>
      </c>
      <c r="D15" s="79">
        <v>38</v>
      </c>
      <c r="E15" s="31" t="s">
        <v>47</v>
      </c>
      <c r="F15" s="521">
        <v>0.7729166666666667</v>
      </c>
      <c r="G15" s="527" t="s">
        <v>48</v>
      </c>
      <c r="H15" s="516">
        <v>1</v>
      </c>
      <c r="I15" s="517">
        <v>10</v>
      </c>
      <c r="J15" s="529"/>
      <c r="K15" s="519">
        <f t="shared" si="0"/>
        <v>0.17062178072111847</v>
      </c>
    </row>
    <row r="16" spans="1:11" ht="14.25">
      <c r="A16" s="465">
        <v>14</v>
      </c>
      <c r="B16" s="27" t="s">
        <v>42</v>
      </c>
      <c r="C16" s="28">
        <v>1983</v>
      </c>
      <c r="D16" s="79">
        <v>32</v>
      </c>
      <c r="E16" s="73" t="s">
        <v>43</v>
      </c>
      <c r="F16" s="530">
        <v>0.7777777777777778</v>
      </c>
      <c r="G16" s="515" t="s">
        <v>44</v>
      </c>
      <c r="H16" s="516">
        <v>1</v>
      </c>
      <c r="I16" s="517">
        <v>10</v>
      </c>
      <c r="J16" s="526"/>
      <c r="K16" s="519">
        <f t="shared" si="0"/>
        <v>0.17169487368162864</v>
      </c>
    </row>
    <row r="17" spans="1:11" ht="14.25">
      <c r="A17" s="465">
        <v>15</v>
      </c>
      <c r="B17" s="11" t="s">
        <v>205</v>
      </c>
      <c r="C17" s="12">
        <v>1973</v>
      </c>
      <c r="D17" s="79">
        <v>42</v>
      </c>
      <c r="E17" s="41" t="s">
        <v>206</v>
      </c>
      <c r="F17" s="514">
        <v>0.7805555555555556</v>
      </c>
      <c r="G17" s="525" t="s">
        <v>18</v>
      </c>
      <c r="H17" s="516">
        <v>7</v>
      </c>
      <c r="I17" s="522">
        <v>4</v>
      </c>
      <c r="J17" s="526"/>
      <c r="K17" s="519">
        <f t="shared" si="0"/>
        <v>0.17230806965906303</v>
      </c>
    </row>
    <row r="18" spans="1:11" ht="14.25">
      <c r="A18" s="465">
        <v>16</v>
      </c>
      <c r="B18" s="21" t="s">
        <v>37</v>
      </c>
      <c r="C18" s="13">
        <v>1964</v>
      </c>
      <c r="D18" s="79">
        <v>51</v>
      </c>
      <c r="E18" s="29" t="s">
        <v>29</v>
      </c>
      <c r="F18" s="514">
        <v>0.78125</v>
      </c>
      <c r="G18" s="527" t="s">
        <v>27</v>
      </c>
      <c r="H18" s="516">
        <v>2</v>
      </c>
      <c r="I18" s="522">
        <v>9</v>
      </c>
      <c r="J18" s="526"/>
      <c r="K18" s="519">
        <f t="shared" si="0"/>
        <v>0.17246136865342163</v>
      </c>
    </row>
    <row r="19" spans="1:11" ht="14.25">
      <c r="A19" s="465">
        <v>17</v>
      </c>
      <c r="B19" s="11" t="s">
        <v>174</v>
      </c>
      <c r="C19" s="12">
        <v>1981</v>
      </c>
      <c r="D19" s="79">
        <v>34</v>
      </c>
      <c r="E19" s="75" t="s">
        <v>17</v>
      </c>
      <c r="F19" s="514">
        <v>0.7986111111111112</v>
      </c>
      <c r="G19" s="515" t="s">
        <v>14</v>
      </c>
      <c r="H19" s="516">
        <v>3</v>
      </c>
      <c r="I19" s="522">
        <v>8</v>
      </c>
      <c r="J19" s="526"/>
      <c r="K19" s="519">
        <f t="shared" si="0"/>
        <v>0.17629384351238656</v>
      </c>
    </row>
    <row r="20" spans="1:11" ht="14.25">
      <c r="A20" s="465">
        <v>18</v>
      </c>
      <c r="B20" s="27" t="s">
        <v>55</v>
      </c>
      <c r="C20" s="28">
        <v>1989</v>
      </c>
      <c r="D20" s="79">
        <v>26</v>
      </c>
      <c r="E20" s="67" t="s">
        <v>56</v>
      </c>
      <c r="F20" s="521">
        <v>0.8048611111111111</v>
      </c>
      <c r="G20" s="515" t="s">
        <v>21</v>
      </c>
      <c r="H20" s="516">
        <v>4</v>
      </c>
      <c r="I20" s="522">
        <v>7</v>
      </c>
      <c r="J20" s="526" t="s">
        <v>36</v>
      </c>
      <c r="K20" s="519">
        <f t="shared" si="0"/>
        <v>0.17767353446161394</v>
      </c>
    </row>
    <row r="21" spans="1:11" ht="14.25">
      <c r="A21" s="465">
        <v>19</v>
      </c>
      <c r="B21" s="531" t="s">
        <v>53</v>
      </c>
      <c r="C21" s="82">
        <v>1972</v>
      </c>
      <c r="D21" s="79">
        <v>43</v>
      </c>
      <c r="E21" s="226" t="s">
        <v>54</v>
      </c>
      <c r="F21" s="514">
        <v>0.8090277777777778</v>
      </c>
      <c r="G21" s="525" t="s">
        <v>18</v>
      </c>
      <c r="H21" s="516">
        <v>8</v>
      </c>
      <c r="I21" s="522">
        <v>3</v>
      </c>
      <c r="J21" s="526" t="s">
        <v>36</v>
      </c>
      <c r="K21" s="519">
        <f t="shared" si="0"/>
        <v>0.1785933284277655</v>
      </c>
    </row>
    <row r="22" spans="1:11" ht="14.25">
      <c r="A22" s="465">
        <v>20</v>
      </c>
      <c r="B22" s="27" t="s">
        <v>262</v>
      </c>
      <c r="C22" s="28">
        <v>1981</v>
      </c>
      <c r="D22" s="79">
        <v>34</v>
      </c>
      <c r="E22" s="31" t="s">
        <v>263</v>
      </c>
      <c r="F22" s="530">
        <v>0.8097222222222222</v>
      </c>
      <c r="G22" s="515" t="s">
        <v>44</v>
      </c>
      <c r="H22" s="516">
        <v>2</v>
      </c>
      <c r="I22" s="522">
        <v>9</v>
      </c>
      <c r="J22" s="526" t="s">
        <v>65</v>
      </c>
      <c r="K22" s="519">
        <f t="shared" si="0"/>
        <v>0.1787466274221241</v>
      </c>
    </row>
    <row r="23" spans="1:11" ht="14.25">
      <c r="A23" s="465">
        <v>21</v>
      </c>
      <c r="B23" s="21" t="s">
        <v>208</v>
      </c>
      <c r="C23" s="12">
        <v>1972</v>
      </c>
      <c r="D23" s="79">
        <v>43</v>
      </c>
      <c r="E23" s="80" t="s">
        <v>206</v>
      </c>
      <c r="F23" s="514">
        <v>0.8166666666666668</v>
      </c>
      <c r="G23" s="525" t="s">
        <v>18</v>
      </c>
      <c r="H23" s="516">
        <v>9</v>
      </c>
      <c r="I23" s="522">
        <v>2</v>
      </c>
      <c r="J23" s="526"/>
      <c r="K23" s="519">
        <f t="shared" si="0"/>
        <v>0.1802796173657101</v>
      </c>
    </row>
    <row r="24" spans="1:11" ht="14.25">
      <c r="A24" s="465">
        <v>22</v>
      </c>
      <c r="B24" s="11" t="s">
        <v>281</v>
      </c>
      <c r="C24" s="12">
        <v>1975</v>
      </c>
      <c r="D24" s="79">
        <v>40</v>
      </c>
      <c r="E24" s="29" t="s">
        <v>29</v>
      </c>
      <c r="F24" s="521">
        <v>0.8222222222222223</v>
      </c>
      <c r="G24" s="515" t="s">
        <v>48</v>
      </c>
      <c r="H24" s="516">
        <v>2</v>
      </c>
      <c r="I24" s="522">
        <v>9</v>
      </c>
      <c r="J24" s="532"/>
      <c r="K24" s="519">
        <f t="shared" si="0"/>
        <v>0.18150600932057886</v>
      </c>
    </row>
    <row r="25" spans="1:11" ht="14.25">
      <c r="A25" s="465">
        <v>23</v>
      </c>
      <c r="B25" s="27" t="s">
        <v>537</v>
      </c>
      <c r="C25" s="28">
        <v>1998</v>
      </c>
      <c r="D25" s="79">
        <v>17</v>
      </c>
      <c r="E25" s="35" t="s">
        <v>536</v>
      </c>
      <c r="F25" s="514">
        <v>0.8305555555555556</v>
      </c>
      <c r="G25" s="515" t="s">
        <v>21</v>
      </c>
      <c r="H25" s="516">
        <v>5</v>
      </c>
      <c r="I25" s="522">
        <v>6</v>
      </c>
      <c r="J25" s="533" t="s">
        <v>97</v>
      </c>
      <c r="K25" s="519">
        <f t="shared" si="0"/>
        <v>0.18334559725288202</v>
      </c>
    </row>
    <row r="26" spans="1:11" ht="14.25">
      <c r="A26" s="465">
        <v>24</v>
      </c>
      <c r="B26" s="27" t="s">
        <v>538</v>
      </c>
      <c r="C26" s="28">
        <v>1960</v>
      </c>
      <c r="D26" s="13">
        <v>55</v>
      </c>
      <c r="E26" s="31" t="s">
        <v>32</v>
      </c>
      <c r="F26" s="514">
        <v>0.8416666666666667</v>
      </c>
      <c r="G26" s="515" t="s">
        <v>52</v>
      </c>
      <c r="H26" s="516">
        <v>1</v>
      </c>
      <c r="I26" s="522">
        <v>8</v>
      </c>
      <c r="J26" s="526"/>
      <c r="K26" s="519">
        <f t="shared" si="0"/>
        <v>0.18579838116261957</v>
      </c>
    </row>
    <row r="27" spans="1:11" ht="14.25">
      <c r="A27" s="465">
        <v>25</v>
      </c>
      <c r="B27" s="27" t="s">
        <v>66</v>
      </c>
      <c r="C27" s="28">
        <v>1967</v>
      </c>
      <c r="D27" s="13">
        <v>48</v>
      </c>
      <c r="E27" s="22" t="s">
        <v>17</v>
      </c>
      <c r="F27" s="521">
        <v>0.842361111111111</v>
      </c>
      <c r="G27" s="515" t="s">
        <v>18</v>
      </c>
      <c r="H27" s="516">
        <v>10</v>
      </c>
      <c r="I27" s="522">
        <v>1</v>
      </c>
      <c r="J27" s="526"/>
      <c r="K27" s="519">
        <f t="shared" si="0"/>
        <v>0.18595168015697813</v>
      </c>
    </row>
    <row r="28" spans="1:11" ht="14.25">
      <c r="A28" s="465">
        <v>26</v>
      </c>
      <c r="B28" s="11" t="s">
        <v>107</v>
      </c>
      <c r="C28" s="12">
        <v>1965</v>
      </c>
      <c r="D28" s="13">
        <v>50</v>
      </c>
      <c r="E28" s="29" t="s">
        <v>29</v>
      </c>
      <c r="F28" s="514">
        <v>0.845138888888889</v>
      </c>
      <c r="G28" s="527" t="s">
        <v>27</v>
      </c>
      <c r="H28" s="516">
        <v>3</v>
      </c>
      <c r="I28" s="522">
        <v>7</v>
      </c>
      <c r="J28" s="526"/>
      <c r="K28" s="519">
        <f t="shared" si="0"/>
        <v>0.18656487613441258</v>
      </c>
    </row>
    <row r="29" spans="1:11" ht="14.25">
      <c r="A29" s="465">
        <v>27</v>
      </c>
      <c r="B29" s="11" t="s">
        <v>539</v>
      </c>
      <c r="C29" s="12">
        <v>1998</v>
      </c>
      <c r="D29" s="13">
        <v>17</v>
      </c>
      <c r="E29" s="534" t="s">
        <v>536</v>
      </c>
      <c r="F29" s="530">
        <v>0.8506944444444445</v>
      </c>
      <c r="G29" s="515" t="s">
        <v>44</v>
      </c>
      <c r="H29" s="516">
        <v>3</v>
      </c>
      <c r="I29" s="522">
        <v>8</v>
      </c>
      <c r="J29" s="535" t="s">
        <v>97</v>
      </c>
      <c r="K29" s="519">
        <f t="shared" si="0"/>
        <v>0.18779126808928134</v>
      </c>
    </row>
    <row r="30" spans="1:11" ht="14.25">
      <c r="A30" s="465">
        <v>28</v>
      </c>
      <c r="B30" s="11" t="s">
        <v>60</v>
      </c>
      <c r="C30" s="12">
        <v>1973</v>
      </c>
      <c r="D30" s="13">
        <v>42</v>
      </c>
      <c r="E30" s="36" t="s">
        <v>61</v>
      </c>
      <c r="F30" s="514">
        <v>0.8527777777777777</v>
      </c>
      <c r="G30" s="527" t="s">
        <v>48</v>
      </c>
      <c r="H30" s="516">
        <v>3</v>
      </c>
      <c r="I30" s="522">
        <v>8</v>
      </c>
      <c r="J30" s="532"/>
      <c r="K30" s="519">
        <f t="shared" si="0"/>
        <v>0.18825116507235712</v>
      </c>
    </row>
    <row r="31" spans="1:11" ht="14.25">
      <c r="A31" s="465">
        <v>29</v>
      </c>
      <c r="B31" s="11" t="s">
        <v>282</v>
      </c>
      <c r="C31" s="12">
        <v>1979</v>
      </c>
      <c r="D31" s="13">
        <v>36</v>
      </c>
      <c r="E31" s="22" t="s">
        <v>17</v>
      </c>
      <c r="F31" s="514">
        <v>0.8590277777777778</v>
      </c>
      <c r="G31" s="515" t="s">
        <v>48</v>
      </c>
      <c r="H31" s="516">
        <v>4</v>
      </c>
      <c r="I31" s="522">
        <v>7</v>
      </c>
      <c r="J31" s="532"/>
      <c r="K31" s="519">
        <f t="shared" si="0"/>
        <v>0.1896308560215845</v>
      </c>
    </row>
    <row r="32" spans="1:11" ht="14.25">
      <c r="A32" s="465">
        <v>30</v>
      </c>
      <c r="B32" s="21" t="s">
        <v>59</v>
      </c>
      <c r="C32" s="12">
        <v>1972</v>
      </c>
      <c r="D32" s="86">
        <v>43</v>
      </c>
      <c r="E32" s="26" t="s">
        <v>32</v>
      </c>
      <c r="F32" s="514">
        <v>0.8659722222222223</v>
      </c>
      <c r="G32" s="515" t="s">
        <v>18</v>
      </c>
      <c r="H32" s="516">
        <v>11</v>
      </c>
      <c r="I32" s="522">
        <v>1</v>
      </c>
      <c r="J32" s="526"/>
      <c r="K32" s="519">
        <f t="shared" si="0"/>
        <v>0.19116384596517047</v>
      </c>
    </row>
    <row r="33" spans="1:11" ht="14.25">
      <c r="A33" s="465">
        <v>31</v>
      </c>
      <c r="B33" s="11" t="s">
        <v>67</v>
      </c>
      <c r="C33" s="12">
        <v>1971</v>
      </c>
      <c r="D33" s="86">
        <v>44</v>
      </c>
      <c r="E33" s="26" t="s">
        <v>32</v>
      </c>
      <c r="F33" s="521">
        <v>0.86875</v>
      </c>
      <c r="G33" s="515" t="s">
        <v>48</v>
      </c>
      <c r="H33" s="516">
        <v>5</v>
      </c>
      <c r="I33" s="522">
        <v>6</v>
      </c>
      <c r="J33" s="532"/>
      <c r="K33" s="519">
        <f t="shared" si="0"/>
        <v>0.19177704194260486</v>
      </c>
    </row>
    <row r="34" spans="1:11" ht="14.25">
      <c r="A34" s="465">
        <v>32</v>
      </c>
      <c r="B34" s="11" t="s">
        <v>283</v>
      </c>
      <c r="C34" s="12">
        <v>1979</v>
      </c>
      <c r="D34" s="86">
        <v>36</v>
      </c>
      <c r="E34" s="26" t="s">
        <v>32</v>
      </c>
      <c r="F34" s="521">
        <v>0.8701388888888889</v>
      </c>
      <c r="G34" s="515" t="s">
        <v>48</v>
      </c>
      <c r="H34" s="516">
        <v>6</v>
      </c>
      <c r="I34" s="522">
        <v>5</v>
      </c>
      <c r="J34" s="532" t="s">
        <v>65</v>
      </c>
      <c r="K34" s="519">
        <f t="shared" si="0"/>
        <v>0.19208363993132205</v>
      </c>
    </row>
    <row r="35" spans="1:11" ht="14.25">
      <c r="A35" s="465">
        <v>33</v>
      </c>
      <c r="B35" s="11" t="s">
        <v>64</v>
      </c>
      <c r="C35" s="12">
        <v>1976</v>
      </c>
      <c r="D35" s="86">
        <v>39</v>
      </c>
      <c r="E35" s="22" t="s">
        <v>17</v>
      </c>
      <c r="F35" s="514">
        <v>0.8729166666666667</v>
      </c>
      <c r="G35" s="515" t="s">
        <v>48</v>
      </c>
      <c r="H35" s="516">
        <v>7</v>
      </c>
      <c r="I35" s="522">
        <v>4</v>
      </c>
      <c r="J35" s="532"/>
      <c r="K35" s="519">
        <f t="shared" si="0"/>
        <v>0.19269683590875644</v>
      </c>
    </row>
    <row r="36" spans="1:11" ht="14.25">
      <c r="A36" s="465">
        <v>34</v>
      </c>
      <c r="B36" s="21" t="s">
        <v>68</v>
      </c>
      <c r="C36" s="13">
        <v>1973</v>
      </c>
      <c r="D36" s="13">
        <v>42</v>
      </c>
      <c r="E36" s="29" t="s">
        <v>29</v>
      </c>
      <c r="F36" s="536">
        <v>0.8902777777777778</v>
      </c>
      <c r="G36" s="527" t="s">
        <v>48</v>
      </c>
      <c r="H36" s="516">
        <v>8</v>
      </c>
      <c r="I36" s="522">
        <v>3</v>
      </c>
      <c r="J36" s="532" t="s">
        <v>36</v>
      </c>
      <c r="K36" s="519">
        <f t="shared" si="0"/>
        <v>0.19652931076772137</v>
      </c>
    </row>
    <row r="37" spans="1:11" ht="14.25">
      <c r="A37" s="465">
        <v>35</v>
      </c>
      <c r="B37" s="21" t="s">
        <v>217</v>
      </c>
      <c r="C37" s="12">
        <v>1967</v>
      </c>
      <c r="D37" s="13">
        <v>48</v>
      </c>
      <c r="E37" s="31" t="s">
        <v>32</v>
      </c>
      <c r="F37" s="514">
        <v>0.9</v>
      </c>
      <c r="G37" s="515" t="s">
        <v>18</v>
      </c>
      <c r="H37" s="516">
        <v>12</v>
      </c>
      <c r="I37" s="522">
        <v>1</v>
      </c>
      <c r="J37" s="526"/>
      <c r="K37" s="519">
        <f t="shared" si="0"/>
        <v>0.1986754966887417</v>
      </c>
    </row>
    <row r="38" spans="1:11" ht="14.25">
      <c r="A38" s="465">
        <v>36</v>
      </c>
      <c r="B38" s="11" t="s">
        <v>69</v>
      </c>
      <c r="C38" s="12">
        <v>1969</v>
      </c>
      <c r="D38" s="13">
        <v>46</v>
      </c>
      <c r="E38" s="30" t="s">
        <v>70</v>
      </c>
      <c r="F38" s="514">
        <v>0.9222222222222222</v>
      </c>
      <c r="G38" s="515" t="s">
        <v>48</v>
      </c>
      <c r="H38" s="516">
        <v>9</v>
      </c>
      <c r="I38" s="522">
        <v>2</v>
      </c>
      <c r="J38" s="532"/>
      <c r="K38" s="519">
        <f t="shared" si="0"/>
        <v>0.2035810645082168</v>
      </c>
    </row>
    <row r="39" spans="1:11" ht="14.25">
      <c r="A39" s="465">
        <v>37</v>
      </c>
      <c r="B39" s="27" t="s">
        <v>226</v>
      </c>
      <c r="C39" s="28">
        <v>1960</v>
      </c>
      <c r="D39" s="13">
        <v>55</v>
      </c>
      <c r="E39" s="14" t="s">
        <v>43</v>
      </c>
      <c r="F39" s="514">
        <v>0.9395833333333333</v>
      </c>
      <c r="G39" s="515" t="s">
        <v>27</v>
      </c>
      <c r="H39" s="516">
        <v>4</v>
      </c>
      <c r="I39" s="522">
        <v>6</v>
      </c>
      <c r="J39" s="518"/>
      <c r="K39" s="519">
        <f t="shared" si="0"/>
        <v>0.20741353936718174</v>
      </c>
    </row>
    <row r="40" spans="1:11" ht="14.25">
      <c r="A40" s="465">
        <v>38</v>
      </c>
      <c r="B40" s="11" t="s">
        <v>291</v>
      </c>
      <c r="C40" s="12">
        <v>1973</v>
      </c>
      <c r="D40" s="13">
        <v>42</v>
      </c>
      <c r="E40" s="84" t="s">
        <v>73</v>
      </c>
      <c r="F40" s="521">
        <v>0.9451388888888889</v>
      </c>
      <c r="G40" s="515" t="s">
        <v>48</v>
      </c>
      <c r="H40" s="516">
        <v>10</v>
      </c>
      <c r="I40" s="522">
        <v>1</v>
      </c>
      <c r="J40" s="537" t="s">
        <v>36</v>
      </c>
      <c r="K40" s="519">
        <f t="shared" si="0"/>
        <v>0.2086399313220505</v>
      </c>
    </row>
    <row r="41" spans="1:11" ht="14.25">
      <c r="A41" s="465">
        <v>39</v>
      </c>
      <c r="B41" s="11" t="s">
        <v>540</v>
      </c>
      <c r="C41" s="12">
        <v>1999</v>
      </c>
      <c r="D41" s="13">
        <v>16</v>
      </c>
      <c r="E41" s="534" t="s">
        <v>536</v>
      </c>
      <c r="F41" s="530">
        <v>0.9465277777777777</v>
      </c>
      <c r="G41" s="515" t="s">
        <v>44</v>
      </c>
      <c r="H41" s="516">
        <v>4</v>
      </c>
      <c r="I41" s="522">
        <v>7</v>
      </c>
      <c r="J41" s="538" t="s">
        <v>97</v>
      </c>
      <c r="K41" s="519">
        <f t="shared" si="0"/>
        <v>0.2089465293107677</v>
      </c>
    </row>
    <row r="42" spans="1:11" ht="14.25">
      <c r="A42" s="465">
        <v>40</v>
      </c>
      <c r="B42" s="11" t="s">
        <v>105</v>
      </c>
      <c r="C42" s="12">
        <v>1970</v>
      </c>
      <c r="D42" s="13">
        <v>45</v>
      </c>
      <c r="E42" s="29" t="s">
        <v>29</v>
      </c>
      <c r="F42" s="514">
        <v>0.9645833333333332</v>
      </c>
      <c r="G42" s="515" t="s">
        <v>48</v>
      </c>
      <c r="H42" s="516">
        <v>11</v>
      </c>
      <c r="I42" s="522">
        <v>1</v>
      </c>
      <c r="J42" s="537"/>
      <c r="K42" s="519">
        <f t="shared" si="0"/>
        <v>0.2129323031640912</v>
      </c>
    </row>
    <row r="43" spans="1:11" ht="14.25">
      <c r="A43" s="465">
        <v>41</v>
      </c>
      <c r="B43" s="69" t="s">
        <v>188</v>
      </c>
      <c r="C43" s="70">
        <v>1985</v>
      </c>
      <c r="D43" s="79">
        <v>30</v>
      </c>
      <c r="E43" s="14" t="s">
        <v>32</v>
      </c>
      <c r="F43" s="536">
        <v>0.9805555555555556</v>
      </c>
      <c r="G43" s="525" t="s">
        <v>14</v>
      </c>
      <c r="H43" s="516">
        <v>4</v>
      </c>
      <c r="I43" s="522">
        <v>7</v>
      </c>
      <c r="J43" s="526" t="s">
        <v>36</v>
      </c>
      <c r="K43" s="519">
        <f t="shared" si="0"/>
        <v>0.21645818003433898</v>
      </c>
    </row>
    <row r="44" spans="1:11" ht="14.25">
      <c r="A44" s="465">
        <v>42</v>
      </c>
      <c r="B44" s="11" t="s">
        <v>264</v>
      </c>
      <c r="C44" s="12">
        <v>1993</v>
      </c>
      <c r="D44" s="79">
        <v>22</v>
      </c>
      <c r="E44" s="26" t="s">
        <v>265</v>
      </c>
      <c r="F44" s="539">
        <v>0.9826388888888888</v>
      </c>
      <c r="G44" s="515" t="s">
        <v>44</v>
      </c>
      <c r="H44" s="516">
        <v>5</v>
      </c>
      <c r="I44" s="522">
        <v>6</v>
      </c>
      <c r="J44" s="518"/>
      <c r="K44" s="519">
        <f t="shared" si="0"/>
        <v>0.21691807701741475</v>
      </c>
    </row>
    <row r="45" spans="1:11" ht="14.25">
      <c r="A45" s="465">
        <v>43</v>
      </c>
      <c r="B45" s="27" t="s">
        <v>228</v>
      </c>
      <c r="C45" s="28">
        <v>1962</v>
      </c>
      <c r="D45" s="79">
        <v>53</v>
      </c>
      <c r="E45" s="75" t="s">
        <v>17</v>
      </c>
      <c r="F45" s="524">
        <v>0.9881944444444444</v>
      </c>
      <c r="G45" s="527" t="s">
        <v>27</v>
      </c>
      <c r="H45" s="516">
        <v>5</v>
      </c>
      <c r="I45" s="522">
        <v>5</v>
      </c>
      <c r="J45" s="518"/>
      <c r="K45" s="519">
        <f t="shared" si="0"/>
        <v>0.2181444689722835</v>
      </c>
    </row>
    <row r="46" spans="1:11" ht="14.25">
      <c r="A46" s="465">
        <v>44</v>
      </c>
      <c r="B46" s="27" t="s">
        <v>75</v>
      </c>
      <c r="C46" s="28">
        <v>1984</v>
      </c>
      <c r="D46" s="79">
        <v>31</v>
      </c>
      <c r="E46" s="74" t="s">
        <v>32</v>
      </c>
      <c r="F46" s="540" t="s">
        <v>541</v>
      </c>
      <c r="G46" s="515" t="s">
        <v>14</v>
      </c>
      <c r="H46" s="516">
        <v>5</v>
      </c>
      <c r="I46" s="522">
        <v>6</v>
      </c>
      <c r="J46" s="518"/>
      <c r="K46" s="519">
        <f aca="true" t="shared" si="1" ref="K46:K60">SUM(F46/4.53)</f>
        <v>0.22427642874662743</v>
      </c>
    </row>
    <row r="47" spans="1:11" ht="14.25">
      <c r="A47" s="465">
        <v>45</v>
      </c>
      <c r="B47" s="40" t="s">
        <v>85</v>
      </c>
      <c r="C47" s="13">
        <v>1965</v>
      </c>
      <c r="D47" s="79">
        <v>50</v>
      </c>
      <c r="E47" s="41" t="s">
        <v>86</v>
      </c>
      <c r="F47" s="541" t="s">
        <v>216</v>
      </c>
      <c r="G47" s="527" t="s">
        <v>63</v>
      </c>
      <c r="H47" s="516">
        <v>1</v>
      </c>
      <c r="I47" s="517">
        <v>10</v>
      </c>
      <c r="J47" s="537" t="s">
        <v>36</v>
      </c>
      <c r="K47" s="519">
        <f t="shared" si="1"/>
        <v>0.2245830267353446</v>
      </c>
    </row>
    <row r="48" spans="1:11" ht="14.25">
      <c r="A48" s="465">
        <v>46</v>
      </c>
      <c r="B48" s="81" t="s">
        <v>542</v>
      </c>
      <c r="C48" s="82">
        <v>1999</v>
      </c>
      <c r="D48" s="79">
        <v>16</v>
      </c>
      <c r="E48" s="542" t="s">
        <v>536</v>
      </c>
      <c r="F48" s="540" t="s">
        <v>523</v>
      </c>
      <c r="G48" s="515" t="s">
        <v>44</v>
      </c>
      <c r="H48" s="516">
        <v>6</v>
      </c>
      <c r="I48" s="522">
        <v>5</v>
      </c>
      <c r="J48" s="538" t="s">
        <v>97</v>
      </c>
      <c r="K48" s="519">
        <f t="shared" si="1"/>
        <v>0.22596271768457196</v>
      </c>
    </row>
    <row r="49" spans="1:11" ht="14.25">
      <c r="A49" s="465">
        <v>47</v>
      </c>
      <c r="B49" s="11" t="s">
        <v>83</v>
      </c>
      <c r="C49" s="12">
        <v>1973</v>
      </c>
      <c r="D49" s="79">
        <v>42</v>
      </c>
      <c r="E49" s="22" t="s">
        <v>17</v>
      </c>
      <c r="F49" s="541" t="s">
        <v>543</v>
      </c>
      <c r="G49" s="515" t="s">
        <v>48</v>
      </c>
      <c r="H49" s="516">
        <v>12</v>
      </c>
      <c r="I49" s="522">
        <v>1</v>
      </c>
      <c r="J49" s="537" t="s">
        <v>36</v>
      </c>
      <c r="K49" s="519">
        <f t="shared" si="1"/>
        <v>0.23255457444199168</v>
      </c>
    </row>
    <row r="50" spans="1:11" ht="14.25">
      <c r="A50" s="465">
        <v>48</v>
      </c>
      <c r="B50" s="11" t="s">
        <v>321</v>
      </c>
      <c r="C50" s="12">
        <v>1960</v>
      </c>
      <c r="D50" s="79">
        <v>55</v>
      </c>
      <c r="E50" s="26" t="s">
        <v>43</v>
      </c>
      <c r="F50" s="541" t="s">
        <v>322</v>
      </c>
      <c r="G50" s="527" t="s">
        <v>63</v>
      </c>
      <c r="H50" s="516">
        <v>2</v>
      </c>
      <c r="I50" s="522">
        <v>9</v>
      </c>
      <c r="J50" s="537"/>
      <c r="K50" s="519">
        <f t="shared" si="1"/>
        <v>0.23362766740250182</v>
      </c>
    </row>
    <row r="51" spans="1:11" ht="14.25">
      <c r="A51" s="465">
        <v>49</v>
      </c>
      <c r="B51" s="11" t="s">
        <v>241</v>
      </c>
      <c r="C51" s="12">
        <v>1945</v>
      </c>
      <c r="D51" s="79">
        <v>70</v>
      </c>
      <c r="E51" s="29" t="s">
        <v>29</v>
      </c>
      <c r="F51" s="541" t="s">
        <v>544</v>
      </c>
      <c r="G51" s="527" t="s">
        <v>52</v>
      </c>
      <c r="H51" s="516">
        <v>2</v>
      </c>
      <c r="I51" s="517">
        <v>10</v>
      </c>
      <c r="J51" s="518"/>
      <c r="K51" s="519">
        <f t="shared" si="1"/>
        <v>0.2391464311994113</v>
      </c>
    </row>
    <row r="52" spans="1:11" ht="14.25">
      <c r="A52" s="465">
        <v>50</v>
      </c>
      <c r="B52" s="543" t="s">
        <v>329</v>
      </c>
      <c r="C52" s="544">
        <v>1963</v>
      </c>
      <c r="D52" s="79">
        <v>52</v>
      </c>
      <c r="E52" s="22" t="s">
        <v>17</v>
      </c>
      <c r="F52" s="541" t="s">
        <v>545</v>
      </c>
      <c r="G52" s="527" t="s">
        <v>63</v>
      </c>
      <c r="H52" s="516">
        <v>3</v>
      </c>
      <c r="I52" s="522">
        <v>8</v>
      </c>
      <c r="J52" s="537"/>
      <c r="K52" s="519">
        <f t="shared" si="1"/>
        <v>0.2402195241599215</v>
      </c>
    </row>
    <row r="53" spans="1:11" ht="14.25">
      <c r="A53" s="465">
        <v>51</v>
      </c>
      <c r="B53" s="11" t="s">
        <v>88</v>
      </c>
      <c r="C53" s="12">
        <v>1948</v>
      </c>
      <c r="D53" s="79">
        <v>67</v>
      </c>
      <c r="E53" s="29" t="s">
        <v>29</v>
      </c>
      <c r="F53" s="541" t="s">
        <v>325</v>
      </c>
      <c r="G53" s="515" t="s">
        <v>52</v>
      </c>
      <c r="H53" s="516">
        <v>3</v>
      </c>
      <c r="I53" s="522">
        <v>9</v>
      </c>
      <c r="J53" s="518"/>
      <c r="K53" s="519">
        <f t="shared" si="1"/>
        <v>0.24389870002452782</v>
      </c>
    </row>
    <row r="54" spans="1:11" ht="14.25">
      <c r="A54" s="465">
        <v>52</v>
      </c>
      <c r="B54" s="545" t="s">
        <v>333</v>
      </c>
      <c r="C54" s="13">
        <v>1948</v>
      </c>
      <c r="D54" s="79">
        <v>67</v>
      </c>
      <c r="E54" s="75" t="s">
        <v>17</v>
      </c>
      <c r="F54" s="541" t="s">
        <v>257</v>
      </c>
      <c r="G54" s="527" t="s">
        <v>63</v>
      </c>
      <c r="H54" s="516">
        <v>4</v>
      </c>
      <c r="I54" s="522">
        <v>7</v>
      </c>
      <c r="J54" s="537"/>
      <c r="K54" s="519">
        <f t="shared" si="1"/>
        <v>0.2526367427029678</v>
      </c>
    </row>
    <row r="55" spans="1:11" ht="14.25">
      <c r="A55" s="465">
        <v>53</v>
      </c>
      <c r="B55" s="81" t="s">
        <v>256</v>
      </c>
      <c r="C55" s="82">
        <v>1953</v>
      </c>
      <c r="D55" s="79">
        <v>62</v>
      </c>
      <c r="E55" s="77" t="s">
        <v>29</v>
      </c>
      <c r="F55" s="541" t="s">
        <v>546</v>
      </c>
      <c r="G55" s="515" t="s">
        <v>52</v>
      </c>
      <c r="H55" s="516">
        <v>4</v>
      </c>
      <c r="I55" s="522">
        <v>8</v>
      </c>
      <c r="J55" s="518"/>
      <c r="K55" s="519">
        <f t="shared" si="1"/>
        <v>0.25600932057885695</v>
      </c>
    </row>
    <row r="56" spans="1:11" ht="14.25">
      <c r="A56" s="465">
        <v>54</v>
      </c>
      <c r="B56" s="507" t="s">
        <v>92</v>
      </c>
      <c r="C56" s="70">
        <v>1945</v>
      </c>
      <c r="D56" s="79">
        <v>70</v>
      </c>
      <c r="E56" s="546" t="s">
        <v>73</v>
      </c>
      <c r="F56" s="541" t="s">
        <v>547</v>
      </c>
      <c r="G56" s="525" t="s">
        <v>52</v>
      </c>
      <c r="H56" s="516">
        <v>5</v>
      </c>
      <c r="I56" s="528">
        <v>7</v>
      </c>
      <c r="J56" s="518"/>
      <c r="K56" s="519">
        <f t="shared" si="1"/>
        <v>0.25907530046602895</v>
      </c>
    </row>
    <row r="57" spans="1:11" ht="14.25">
      <c r="A57" s="465">
        <v>55</v>
      </c>
      <c r="B57" s="91" t="s">
        <v>103</v>
      </c>
      <c r="C57" s="547">
        <v>1977</v>
      </c>
      <c r="D57" s="79">
        <v>38</v>
      </c>
      <c r="E57" s="93" t="s">
        <v>17</v>
      </c>
      <c r="F57" s="541" t="s">
        <v>548</v>
      </c>
      <c r="G57" s="515" t="s">
        <v>48</v>
      </c>
      <c r="H57" s="516">
        <v>13</v>
      </c>
      <c r="I57" s="522">
        <v>1</v>
      </c>
      <c r="J57" s="537" t="s">
        <v>36</v>
      </c>
      <c r="K57" s="519">
        <f t="shared" si="1"/>
        <v>0.2638275692911455</v>
      </c>
    </row>
    <row r="58" spans="1:11" ht="14.25">
      <c r="A58" s="465">
        <v>56</v>
      </c>
      <c r="B58" s="507" t="s">
        <v>108</v>
      </c>
      <c r="C58" s="547">
        <v>1986</v>
      </c>
      <c r="D58" s="79">
        <v>29</v>
      </c>
      <c r="E58" s="93" t="s">
        <v>17</v>
      </c>
      <c r="F58" s="541" t="s">
        <v>549</v>
      </c>
      <c r="G58" s="515" t="s">
        <v>44</v>
      </c>
      <c r="H58" s="516">
        <v>7</v>
      </c>
      <c r="I58" s="522">
        <v>4</v>
      </c>
      <c r="J58" s="548"/>
      <c r="K58" s="519">
        <f t="shared" si="1"/>
        <v>0.27992396369879813</v>
      </c>
    </row>
    <row r="59" spans="1:11" ht="14.25">
      <c r="A59" s="465">
        <v>57</v>
      </c>
      <c r="B59" s="507" t="s">
        <v>336</v>
      </c>
      <c r="C59" s="495">
        <v>1959</v>
      </c>
      <c r="D59" s="79">
        <v>56</v>
      </c>
      <c r="E59" s="496" t="s">
        <v>32</v>
      </c>
      <c r="F59" s="541" t="s">
        <v>550</v>
      </c>
      <c r="G59" s="527" t="s">
        <v>63</v>
      </c>
      <c r="H59" s="516">
        <v>5</v>
      </c>
      <c r="I59" s="522">
        <v>6</v>
      </c>
      <c r="J59" s="537"/>
      <c r="K59" s="519">
        <f t="shared" si="1"/>
        <v>0.348448614177091</v>
      </c>
    </row>
    <row r="60" spans="1:11" ht="14.25">
      <c r="A60" s="465">
        <v>58</v>
      </c>
      <c r="B60" s="91" t="s">
        <v>111</v>
      </c>
      <c r="C60" s="495">
        <v>1954</v>
      </c>
      <c r="D60" s="79">
        <v>61</v>
      </c>
      <c r="E60" s="92" t="s">
        <v>32</v>
      </c>
      <c r="F60" s="541" t="s">
        <v>551</v>
      </c>
      <c r="G60" s="527" t="s">
        <v>63</v>
      </c>
      <c r="H60" s="516">
        <v>6</v>
      </c>
      <c r="I60" s="522">
        <v>5</v>
      </c>
      <c r="J60" s="537"/>
      <c r="K60" s="519">
        <f t="shared" si="1"/>
        <v>0.3600993377483443</v>
      </c>
    </row>
    <row r="61" spans="1:11" ht="14.25">
      <c r="A61" s="499">
        <v>59</v>
      </c>
      <c r="B61" s="549" t="s">
        <v>175</v>
      </c>
      <c r="C61" s="550">
        <v>1982</v>
      </c>
      <c r="D61" s="502">
        <v>33</v>
      </c>
      <c r="E61" s="551" t="s">
        <v>32</v>
      </c>
      <c r="F61" s="552" t="s">
        <v>278</v>
      </c>
      <c r="G61" s="553" t="s">
        <v>14</v>
      </c>
      <c r="H61" s="554">
        <v>6</v>
      </c>
      <c r="I61" s="555">
        <v>0</v>
      </c>
      <c r="J61" s="556" t="s">
        <v>552</v>
      </c>
      <c r="K61" s="557" t="s">
        <v>277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Vorlíček</dc:creator>
  <cp:keywords/>
  <dc:description/>
  <cp:lastModifiedBy>Rubášová Yvona</cp:lastModifiedBy>
  <dcterms:created xsi:type="dcterms:W3CDTF">2015-05-21T12:34:27Z</dcterms:created>
  <dcterms:modified xsi:type="dcterms:W3CDTF">2015-10-09T11:46:37Z</dcterms:modified>
  <cp:category/>
  <cp:version/>
  <cp:contentType/>
  <cp:contentStatus/>
</cp:coreProperties>
</file>