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19050" windowHeight="6135" tabRatio="616" activeTab="0"/>
  </bookViews>
  <sheets>
    <sheet name="Kategorie" sheetId="1" r:id="rId1"/>
  </sheets>
  <definedNames/>
  <calcPr fullCalcOnLoad="1"/>
</workbook>
</file>

<file path=xl/sharedStrings.xml><?xml version="1.0" encoding="utf-8"?>
<sst xmlns="http://schemas.openxmlformats.org/spreadsheetml/2006/main" count="324" uniqueCount="157">
  <si>
    <t>St.č.</t>
  </si>
  <si>
    <t>Jméno</t>
  </si>
  <si>
    <t>Klub</t>
  </si>
  <si>
    <t>Čas</t>
  </si>
  <si>
    <t>MB</t>
  </si>
  <si>
    <t>Prokop Jiří</t>
  </si>
  <si>
    <t>MC</t>
  </si>
  <si>
    <t>MD</t>
  </si>
  <si>
    <t>MA</t>
  </si>
  <si>
    <t>Vlček Jiří</t>
  </si>
  <si>
    <t>Pořadí</t>
  </si>
  <si>
    <t>Ročník</t>
  </si>
  <si>
    <t>Zlín</t>
  </si>
  <si>
    <t>ŽB</t>
  </si>
  <si>
    <t>Dorušek Pavel</t>
  </si>
  <si>
    <t>Klenoty Slavičín</t>
  </si>
  <si>
    <t>Kat.</t>
  </si>
  <si>
    <t>ŽA</t>
  </si>
  <si>
    <t>Raška Zbyněk</t>
  </si>
  <si>
    <t>TEAZ Otrokovice</t>
  </si>
  <si>
    <t>Body</t>
  </si>
  <si>
    <t>:</t>
  </si>
  <si>
    <t>MB - muži 40 - 49 let</t>
  </si>
  <si>
    <t>MC - muži 50 - 59 let</t>
  </si>
  <si>
    <t>MD - muži 60 let a více</t>
  </si>
  <si>
    <t>ŽA - ženy 19 - 39 let + junirky</t>
  </si>
  <si>
    <t>ŽB - ženy 39 let a více</t>
  </si>
  <si>
    <t>Kolařík Miroslav</t>
  </si>
  <si>
    <t>Kropáček Jan</t>
  </si>
  <si>
    <t>Sedláček Josef</t>
  </si>
  <si>
    <t>Miléř Petr</t>
  </si>
  <si>
    <t>00</t>
  </si>
  <si>
    <t>07</t>
  </si>
  <si>
    <t>57</t>
  </si>
  <si>
    <t>Višněvský Andrej</t>
  </si>
  <si>
    <t>Sport studio Zlín</t>
  </si>
  <si>
    <t>Dubčák Pavel</t>
  </si>
  <si>
    <t>14</t>
  </si>
  <si>
    <t>43</t>
  </si>
  <si>
    <t>10</t>
  </si>
  <si>
    <t>03</t>
  </si>
  <si>
    <t>11</t>
  </si>
  <si>
    <t>Trilife Zlín</t>
  </si>
  <si>
    <t>20</t>
  </si>
  <si>
    <t>Šanda Zbyněk</t>
  </si>
  <si>
    <t>Višněvský Ladislav</t>
  </si>
  <si>
    <t>17</t>
  </si>
  <si>
    <t>Višněvská Pavla</t>
  </si>
  <si>
    <t>38</t>
  </si>
  <si>
    <t>AK Kroměříž</t>
  </si>
  <si>
    <t>Beníček Matěj</t>
  </si>
  <si>
    <t>SDH Malenovice</t>
  </si>
  <si>
    <t>26</t>
  </si>
  <si>
    <t>Bažant Pavel</t>
  </si>
  <si>
    <t>Slečinky Napajedla</t>
  </si>
  <si>
    <t>41</t>
  </si>
  <si>
    <t>32</t>
  </si>
  <si>
    <t>Brázdil Daniel</t>
  </si>
  <si>
    <t>Skoba Ondřej</t>
  </si>
  <si>
    <t>1974 a mladší</t>
  </si>
  <si>
    <t>1973 - 1964</t>
  </si>
  <si>
    <t>Bike-Kamík-Tučapy</t>
  </si>
  <si>
    <t>Smýkal Roman</t>
  </si>
  <si>
    <t>1963 - 1954</t>
  </si>
  <si>
    <t>Němec Ondřej</t>
  </si>
  <si>
    <t>CGS-Tyres-Zlín</t>
  </si>
  <si>
    <t>Holeš Bohumil</t>
  </si>
  <si>
    <t>1953 a méně</t>
  </si>
  <si>
    <t>Přívětivý Miroslav</t>
  </si>
  <si>
    <t>Chytil Vladimír</t>
  </si>
  <si>
    <t>DD Všechovice</t>
  </si>
  <si>
    <t>Kostka Jaroslav</t>
  </si>
  <si>
    <t>Petrůvka</t>
  </si>
  <si>
    <t>1973 a méně</t>
  </si>
  <si>
    <t>MA - muži 19 - 39 let + junioři</t>
  </si>
  <si>
    <t>Talíř písmenkové polévky</t>
  </si>
  <si>
    <t>Výsledková listina 20. ročníku Salašského běhu</t>
  </si>
  <si>
    <t>konaného v sobotu 20. dubna 2013 na Salaši u Zlína</t>
  </si>
  <si>
    <t>NTS Prometal Slavičín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</si>
  <si>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</si>
  <si>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</si>
  <si>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</si>
  <si>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</si>
  <si>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</si>
  <si>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</si>
  <si>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</si>
  <si>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</si>
  <si>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</si>
  <si>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</si>
  <si>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</si>
  <si>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</si>
  <si>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</si>
  <si>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</si>
  <si>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</si>
  <si>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</si>
  <si>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</si>
  <si>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</si>
  <si>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Hečko Martin</t>
  </si>
  <si>
    <t>AK Zlín</t>
  </si>
  <si>
    <t>Tkáč Daniel</t>
  </si>
  <si>
    <t>Tri Life Zlín</t>
  </si>
  <si>
    <t>Vaculík Tomáš</t>
  </si>
  <si>
    <t>CK Frenštát p. Radhoštěm</t>
  </si>
  <si>
    <t>Horák Zdeněk</t>
  </si>
  <si>
    <t>VLTRA</t>
  </si>
  <si>
    <t>Štěpaník Petr</t>
  </si>
  <si>
    <t>Kadlčák Jakub</t>
  </si>
  <si>
    <t>MUPY MUP</t>
  </si>
  <si>
    <t>Zikmund Martin</t>
  </si>
  <si>
    <t>SC Titan</t>
  </si>
  <si>
    <t>Václavík Filip</t>
  </si>
  <si>
    <t>ZLPK</t>
  </si>
  <si>
    <t>Šlesinger Marek</t>
  </si>
  <si>
    <t>Corrado Petr</t>
  </si>
  <si>
    <t>Hrbáček Josef</t>
  </si>
  <si>
    <t>Zikmund Jiří</t>
  </si>
  <si>
    <t>Jiskra Otrokovice</t>
  </si>
  <si>
    <t>Traxler Arnošt</t>
  </si>
  <si>
    <t>Trilefe Zlín</t>
  </si>
  <si>
    <t>Štefaník Ota</t>
  </si>
  <si>
    <t>Rychlý Jan</t>
  </si>
  <si>
    <t>Vrbovec</t>
  </si>
  <si>
    <t>Sedlář Drahomír</t>
  </si>
  <si>
    <t>Sokol Salaš</t>
  </si>
  <si>
    <t>Mrázek Karel</t>
  </si>
  <si>
    <t>TJ Sokol Ořechov</t>
  </si>
  <si>
    <t>AK E. Zátopka Kopřivnice</t>
  </si>
  <si>
    <t>Rychlý Miloš</t>
  </si>
  <si>
    <t>TJ Opava</t>
  </si>
  <si>
    <t>Janečka Jiří</t>
  </si>
  <si>
    <t>Titan SC</t>
  </si>
  <si>
    <t>Švecová Simona</t>
  </si>
  <si>
    <t>Chudárková Gabriela</t>
  </si>
  <si>
    <t>ZL PK</t>
  </si>
  <si>
    <t>Žaludková Jana</t>
  </si>
  <si>
    <t>Cyklogat</t>
  </si>
  <si>
    <t>44</t>
  </si>
  <si>
    <t>04</t>
  </si>
  <si>
    <t>29</t>
  </si>
  <si>
    <t>02</t>
  </si>
  <si>
    <t>22</t>
  </si>
  <si>
    <t>05</t>
  </si>
  <si>
    <t>12</t>
  </si>
  <si>
    <t>35</t>
  </si>
  <si>
    <t>16</t>
  </si>
  <si>
    <t>13</t>
  </si>
  <si>
    <t>09</t>
  </si>
  <si>
    <t>37</t>
  </si>
  <si>
    <t>31</t>
  </si>
  <si>
    <t>47</t>
  </si>
  <si>
    <t>01</t>
  </si>
  <si>
    <t>48</t>
  </si>
  <si>
    <t>52</t>
  </si>
  <si>
    <t>42</t>
  </si>
  <si>
    <t>1</t>
  </si>
  <si>
    <t>59</t>
  </si>
  <si>
    <t>JISVA Zlín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</si>
</sst>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mm:ss.0;@"/>
    <numFmt numFmtId="167" formatCode="[$-F400]h:mm:ss\ AM/PM"/>
    <numFmt numFmtId="168" formatCode="h:mm:ss;@"/>
    <numFmt numFmtId="169" formatCode="0.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22"/>
      <name val="Arial"/>
      <family val="0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6.28125" style="0" customWidth="1"/>
    <col min="2" max="2" width="4.28125" style="0" customWidth="1"/>
    <col min="3" max="3" width="17.57421875" style="0" bestFit="1" customWidth="1"/>
    <col min="4" max="4" width="5.7109375" style="0" customWidth="1"/>
    <col min="5" max="5" width="4.28125" style="0" customWidth="1"/>
    <col min="6" max="6" width="28.421875" style="0" bestFit="1" customWidth="1"/>
    <col min="7" max="7" width="3.00390625" style="0" customWidth="1"/>
    <col min="8" max="8" width="1.57421875" style="0" customWidth="1"/>
    <col min="9" max="9" width="3.00390625" style="0" bestFit="1" customWidth="1"/>
    <col min="10" max="10" width="1.57421875" style="0" bestFit="1" customWidth="1"/>
    <col min="11" max="11" width="3.00390625" style="0" customWidth="1"/>
    <col min="12" max="12" width="5.7109375" style="3" customWidth="1"/>
    <col min="13" max="13" width="5.7109375" style="2" customWidth="1"/>
    <col min="14" max="14" width="11.28125" style="4" customWidth="1"/>
  </cols>
  <sheetData>
    <row r="1" spans="1:14" ht="20.25">
      <c r="A1" s="27" t="s">
        <v>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0.2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12.75">
      <c r="B3" s="2"/>
    </row>
    <row r="4" spans="1:14" ht="12.75">
      <c r="A4" t="s">
        <v>10</v>
      </c>
      <c r="B4" s="2" t="s">
        <v>0</v>
      </c>
      <c r="C4" t="s">
        <v>1</v>
      </c>
      <c r="D4" t="s">
        <v>11</v>
      </c>
      <c r="E4" t="s">
        <v>16</v>
      </c>
      <c r="F4" t="s">
        <v>2</v>
      </c>
      <c r="I4" s="28" t="s">
        <v>3</v>
      </c>
      <c r="J4" s="28"/>
      <c r="K4" s="28"/>
      <c r="N4" s="11" t="s">
        <v>20</v>
      </c>
    </row>
    <row r="5" ht="12.75">
      <c r="B5" s="2"/>
    </row>
    <row r="6" spans="1:8" ht="12.75">
      <c r="A6" s="5" t="s">
        <v>74</v>
      </c>
      <c r="F6" s="5" t="s">
        <v>59</v>
      </c>
      <c r="G6" s="5"/>
      <c r="H6" s="5"/>
    </row>
    <row r="7" spans="1:14" ht="12.75">
      <c r="A7" s="1" t="s">
        <v>79</v>
      </c>
      <c r="B7" s="26">
        <v>52</v>
      </c>
      <c r="C7" t="s">
        <v>9</v>
      </c>
      <c r="D7" s="1">
        <v>1977</v>
      </c>
      <c r="E7" s="1" t="s">
        <v>8</v>
      </c>
      <c r="F7" s="14" t="s">
        <v>78</v>
      </c>
      <c r="G7" s="14"/>
      <c r="H7" s="1"/>
      <c r="I7">
        <v>47</v>
      </c>
      <c r="J7" t="s">
        <v>21</v>
      </c>
      <c r="K7" s="6" t="s">
        <v>43</v>
      </c>
      <c r="L7" s="3">
        <f aca="true" t="shared" si="0" ref="L7:L19">60*I7+K7</f>
        <v>2840</v>
      </c>
      <c r="M7" s="2">
        <v>2840</v>
      </c>
      <c r="N7" s="4">
        <f>200-100*L7/M7</f>
        <v>100</v>
      </c>
    </row>
    <row r="8" spans="1:14" ht="12.75">
      <c r="A8" s="1" t="s">
        <v>80</v>
      </c>
      <c r="B8" s="26">
        <v>28</v>
      </c>
      <c r="C8" s="9" t="s">
        <v>97</v>
      </c>
      <c r="D8" s="10">
        <v>1987</v>
      </c>
      <c r="E8" s="10" t="s">
        <v>8</v>
      </c>
      <c r="F8" s="15" t="s">
        <v>98</v>
      </c>
      <c r="G8" s="18"/>
      <c r="H8" s="19"/>
      <c r="I8">
        <v>47</v>
      </c>
      <c r="J8" t="s">
        <v>21</v>
      </c>
      <c r="K8" s="6" t="s">
        <v>136</v>
      </c>
      <c r="L8" s="3">
        <f t="shared" si="0"/>
        <v>2864</v>
      </c>
      <c r="M8" s="2">
        <v>2840</v>
      </c>
      <c r="N8" s="4">
        <f aca="true" t="shared" si="1" ref="N8:N22">200-100*L8/M8</f>
        <v>99.15492957746478</v>
      </c>
    </row>
    <row r="9" spans="1:14" ht="12.75">
      <c r="A9" s="1" t="s">
        <v>81</v>
      </c>
      <c r="B9" s="26">
        <v>51</v>
      </c>
      <c r="C9" s="9" t="s">
        <v>99</v>
      </c>
      <c r="D9" s="10">
        <v>1979</v>
      </c>
      <c r="E9" s="10" t="s">
        <v>8</v>
      </c>
      <c r="F9" s="15" t="s">
        <v>100</v>
      </c>
      <c r="G9" s="18"/>
      <c r="H9" s="19"/>
      <c r="I9">
        <v>48</v>
      </c>
      <c r="J9" t="s">
        <v>21</v>
      </c>
      <c r="K9" s="6" t="s">
        <v>31</v>
      </c>
      <c r="L9" s="3">
        <f t="shared" si="0"/>
        <v>2880</v>
      </c>
      <c r="M9" s="2">
        <v>2840</v>
      </c>
      <c r="N9" s="4">
        <f t="shared" si="1"/>
        <v>98.59154929577464</v>
      </c>
    </row>
    <row r="10" spans="1:14" ht="12.75">
      <c r="A10" s="1" t="s">
        <v>82</v>
      </c>
      <c r="B10" s="26">
        <v>29</v>
      </c>
      <c r="C10" s="9" t="s">
        <v>36</v>
      </c>
      <c r="D10" s="10">
        <v>1986</v>
      </c>
      <c r="E10" s="10" t="s">
        <v>8</v>
      </c>
      <c r="F10" s="15" t="s">
        <v>12</v>
      </c>
      <c r="G10" s="18"/>
      <c r="H10" s="19"/>
      <c r="I10">
        <v>50</v>
      </c>
      <c r="J10" t="s">
        <v>21</v>
      </c>
      <c r="K10" s="6" t="s">
        <v>32</v>
      </c>
      <c r="L10" s="3">
        <f t="shared" si="0"/>
        <v>3007</v>
      </c>
      <c r="M10" s="2">
        <v>2840</v>
      </c>
      <c r="N10" s="4">
        <f t="shared" si="1"/>
        <v>94.11971830985915</v>
      </c>
    </row>
    <row r="11" spans="1:14" ht="12.75">
      <c r="A11" s="1" t="s">
        <v>83</v>
      </c>
      <c r="B11" s="26">
        <v>49</v>
      </c>
      <c r="C11" s="7" t="s">
        <v>50</v>
      </c>
      <c r="D11" s="8">
        <v>1994</v>
      </c>
      <c r="E11" s="8" t="s">
        <v>8</v>
      </c>
      <c r="F11" s="16" t="s">
        <v>51</v>
      </c>
      <c r="G11" s="16"/>
      <c r="H11" s="8"/>
      <c r="I11">
        <v>50</v>
      </c>
      <c r="J11" t="s">
        <v>21</v>
      </c>
      <c r="K11" s="6" t="s">
        <v>56</v>
      </c>
      <c r="L11" s="3">
        <f t="shared" si="0"/>
        <v>3032</v>
      </c>
      <c r="M11" s="2">
        <v>2840</v>
      </c>
      <c r="N11" s="4">
        <f t="shared" si="1"/>
        <v>93.2394366197183</v>
      </c>
    </row>
    <row r="12" spans="1:14" ht="12.75">
      <c r="A12" s="1" t="s">
        <v>84</v>
      </c>
      <c r="B12" s="26">
        <v>40</v>
      </c>
      <c r="C12" s="7" t="s">
        <v>27</v>
      </c>
      <c r="D12" s="8">
        <v>1978</v>
      </c>
      <c r="E12" s="8" t="s">
        <v>8</v>
      </c>
      <c r="F12" s="16" t="s">
        <v>100</v>
      </c>
      <c r="G12" s="16"/>
      <c r="H12" s="8"/>
      <c r="I12">
        <v>51</v>
      </c>
      <c r="J12" t="s">
        <v>21</v>
      </c>
      <c r="K12" s="6" t="s">
        <v>137</v>
      </c>
      <c r="L12" s="3">
        <f t="shared" si="0"/>
        <v>3064</v>
      </c>
      <c r="M12" s="2">
        <v>2840</v>
      </c>
      <c r="N12" s="4">
        <f t="shared" si="1"/>
        <v>92.11267605633803</v>
      </c>
    </row>
    <row r="13" spans="1:14" ht="12.75">
      <c r="A13" s="1" t="s">
        <v>85</v>
      </c>
      <c r="B13" s="26">
        <v>37</v>
      </c>
      <c r="C13" s="7" t="s">
        <v>53</v>
      </c>
      <c r="D13" s="8">
        <v>1983</v>
      </c>
      <c r="E13" s="8" t="s">
        <v>8</v>
      </c>
      <c r="F13" s="16" t="s">
        <v>54</v>
      </c>
      <c r="G13" s="16"/>
      <c r="H13" s="8"/>
      <c r="I13">
        <v>53</v>
      </c>
      <c r="J13" t="s">
        <v>21</v>
      </c>
      <c r="K13" s="6" t="s">
        <v>37</v>
      </c>
      <c r="L13" s="3">
        <f t="shared" si="0"/>
        <v>3194</v>
      </c>
      <c r="M13" s="2">
        <v>2840</v>
      </c>
      <c r="N13" s="4">
        <f t="shared" si="1"/>
        <v>87.53521126760563</v>
      </c>
    </row>
    <row r="14" spans="1:14" ht="12.75">
      <c r="A14" s="1" t="s">
        <v>86</v>
      </c>
      <c r="B14" s="26">
        <v>39</v>
      </c>
      <c r="C14" s="7" t="s">
        <v>28</v>
      </c>
      <c r="D14" s="8">
        <v>1983</v>
      </c>
      <c r="E14" s="8" t="s">
        <v>8</v>
      </c>
      <c r="F14" s="16" t="s">
        <v>54</v>
      </c>
      <c r="G14" s="16"/>
      <c r="H14" s="8"/>
      <c r="I14">
        <v>54</v>
      </c>
      <c r="J14" t="s">
        <v>21</v>
      </c>
      <c r="K14" s="6" t="s">
        <v>138</v>
      </c>
      <c r="L14" s="3">
        <f t="shared" si="0"/>
        <v>3269</v>
      </c>
      <c r="M14" s="2">
        <v>2840</v>
      </c>
      <c r="N14" s="4">
        <f t="shared" si="1"/>
        <v>84.8943661971831</v>
      </c>
    </row>
    <row r="15" spans="1:14" ht="12.75">
      <c r="A15" s="1" t="s">
        <v>87</v>
      </c>
      <c r="B15" s="26">
        <v>26</v>
      </c>
      <c r="C15" s="7" t="s">
        <v>101</v>
      </c>
      <c r="D15" s="8">
        <v>1984</v>
      </c>
      <c r="E15" s="8" t="s">
        <v>8</v>
      </c>
      <c r="F15" s="16"/>
      <c r="G15" s="16"/>
      <c r="H15" s="8"/>
      <c r="I15" s="25">
        <v>56</v>
      </c>
      <c r="J15" t="s">
        <v>21</v>
      </c>
      <c r="K15" s="23" t="s">
        <v>39</v>
      </c>
      <c r="L15" s="3">
        <f t="shared" si="0"/>
        <v>3370</v>
      </c>
      <c r="M15" s="2">
        <v>2840</v>
      </c>
      <c r="N15" s="4">
        <f t="shared" si="1"/>
        <v>81.33802816901408</v>
      </c>
    </row>
    <row r="16" spans="1:14" ht="12.75">
      <c r="A16" s="1" t="s">
        <v>88</v>
      </c>
      <c r="B16" s="26">
        <v>17</v>
      </c>
      <c r="C16" s="7" t="s">
        <v>18</v>
      </c>
      <c r="D16" s="8">
        <v>1975</v>
      </c>
      <c r="E16" s="8" t="s">
        <v>8</v>
      </c>
      <c r="F16" s="16" t="s">
        <v>102</v>
      </c>
      <c r="G16" s="16"/>
      <c r="H16" s="8"/>
      <c r="I16">
        <v>57</v>
      </c>
      <c r="J16" t="s">
        <v>21</v>
      </c>
      <c r="K16" s="6" t="s">
        <v>139</v>
      </c>
      <c r="L16" s="3">
        <f t="shared" si="0"/>
        <v>3422</v>
      </c>
      <c r="M16" s="2">
        <v>2840</v>
      </c>
      <c r="N16" s="4">
        <f t="shared" si="1"/>
        <v>79.50704225352112</v>
      </c>
    </row>
    <row r="17" spans="1:14" ht="12.75">
      <c r="A17" s="1" t="s">
        <v>89</v>
      </c>
      <c r="B17" s="26">
        <v>22</v>
      </c>
      <c r="C17" s="7" t="s">
        <v>34</v>
      </c>
      <c r="D17" s="8">
        <v>1991</v>
      </c>
      <c r="E17" s="8" t="s">
        <v>8</v>
      </c>
      <c r="F17" s="16" t="s">
        <v>35</v>
      </c>
      <c r="G17" s="16"/>
      <c r="H17" s="8"/>
      <c r="I17">
        <v>57</v>
      </c>
      <c r="J17" t="s">
        <v>21</v>
      </c>
      <c r="K17" s="6" t="s">
        <v>46</v>
      </c>
      <c r="L17" s="3">
        <f t="shared" si="0"/>
        <v>3437</v>
      </c>
      <c r="M17" s="2">
        <v>2840</v>
      </c>
      <c r="N17" s="4">
        <f t="shared" si="1"/>
        <v>78.97887323943662</v>
      </c>
    </row>
    <row r="18" spans="1:14" ht="12.75">
      <c r="A18" s="1" t="s">
        <v>90</v>
      </c>
      <c r="B18" s="26">
        <v>45</v>
      </c>
      <c r="C18" s="7" t="s">
        <v>103</v>
      </c>
      <c r="D18" s="8">
        <v>1983</v>
      </c>
      <c r="E18" s="8" t="s">
        <v>8</v>
      </c>
      <c r="F18" s="16"/>
      <c r="G18" s="16"/>
      <c r="H18" s="8"/>
      <c r="I18">
        <v>59</v>
      </c>
      <c r="J18" t="s">
        <v>21</v>
      </c>
      <c r="K18" s="6" t="s">
        <v>137</v>
      </c>
      <c r="L18" s="3">
        <f t="shared" si="0"/>
        <v>3544</v>
      </c>
      <c r="M18" s="2">
        <v>2840</v>
      </c>
      <c r="N18" s="4">
        <f t="shared" si="1"/>
        <v>75.21126760563381</v>
      </c>
    </row>
    <row r="19" spans="1:14" ht="12.75">
      <c r="A19" s="1" t="s">
        <v>91</v>
      </c>
      <c r="B19" s="26">
        <v>44</v>
      </c>
      <c r="C19" s="7" t="s">
        <v>57</v>
      </c>
      <c r="D19" s="8">
        <v>1975</v>
      </c>
      <c r="E19" s="8" t="s">
        <v>8</v>
      </c>
      <c r="F19" s="16" t="s">
        <v>104</v>
      </c>
      <c r="G19" s="16"/>
      <c r="H19" s="8"/>
      <c r="I19">
        <v>59</v>
      </c>
      <c r="J19" t="s">
        <v>21</v>
      </c>
      <c r="K19" s="6" t="s">
        <v>140</v>
      </c>
      <c r="L19" s="3">
        <f t="shared" si="0"/>
        <v>3562</v>
      </c>
      <c r="M19" s="2">
        <v>2840</v>
      </c>
      <c r="N19" s="4">
        <f t="shared" si="1"/>
        <v>74.5774647887324</v>
      </c>
    </row>
    <row r="20" spans="1:14" ht="12.75">
      <c r="A20" s="1" t="s">
        <v>92</v>
      </c>
      <c r="B20" s="26">
        <v>48</v>
      </c>
      <c r="C20" s="7" t="s">
        <v>105</v>
      </c>
      <c r="D20" s="8">
        <v>1985</v>
      </c>
      <c r="E20" s="8" t="s">
        <v>8</v>
      </c>
      <c r="F20" s="16"/>
      <c r="G20" s="8">
        <v>1</v>
      </c>
      <c r="H20" t="s">
        <v>21</v>
      </c>
      <c r="I20" s="23" t="s">
        <v>139</v>
      </c>
      <c r="J20" t="s">
        <v>21</v>
      </c>
      <c r="K20" s="6" t="s">
        <v>137</v>
      </c>
      <c r="L20" s="3">
        <f>3600*G20+60*I20+K20</f>
        <v>3724</v>
      </c>
      <c r="M20" s="2">
        <v>2840</v>
      </c>
      <c r="N20" s="4">
        <f t="shared" si="1"/>
        <v>68.87323943661971</v>
      </c>
    </row>
    <row r="21" spans="1:14" ht="12.75">
      <c r="A21" s="1" t="s">
        <v>93</v>
      </c>
      <c r="B21" s="26">
        <v>38</v>
      </c>
      <c r="C21" s="7" t="s">
        <v>106</v>
      </c>
      <c r="D21" s="8">
        <v>1986</v>
      </c>
      <c r="E21" s="8" t="s">
        <v>8</v>
      </c>
      <c r="F21" s="16" t="s">
        <v>54</v>
      </c>
      <c r="G21" s="8">
        <v>1</v>
      </c>
      <c r="H21" t="s">
        <v>21</v>
      </c>
      <c r="I21" s="23" t="s">
        <v>40</v>
      </c>
      <c r="J21" t="s">
        <v>21</v>
      </c>
      <c r="K21" s="6" t="s">
        <v>141</v>
      </c>
      <c r="L21" s="3">
        <f>3600*G21+60*I21+K21</f>
        <v>3785</v>
      </c>
      <c r="M21" s="2">
        <v>2840</v>
      </c>
      <c r="N21" s="4">
        <f t="shared" si="1"/>
        <v>66.72535211267606</v>
      </c>
    </row>
    <row r="22" spans="1:14" ht="12.75">
      <c r="A22" s="1" t="s">
        <v>94</v>
      </c>
      <c r="B22" s="26">
        <v>8</v>
      </c>
      <c r="C22" s="7" t="s">
        <v>58</v>
      </c>
      <c r="D22" s="8">
        <v>1977</v>
      </c>
      <c r="E22" s="8" t="s">
        <v>8</v>
      </c>
      <c r="F22" s="16" t="s">
        <v>107</v>
      </c>
      <c r="G22" s="8">
        <v>1</v>
      </c>
      <c r="H22" t="s">
        <v>21</v>
      </c>
      <c r="I22" s="23" t="s">
        <v>40</v>
      </c>
      <c r="J22" t="s">
        <v>21</v>
      </c>
      <c r="K22" s="6" t="s">
        <v>142</v>
      </c>
      <c r="L22" s="3">
        <f>3600*G22+60*I22+K22</f>
        <v>3792</v>
      </c>
      <c r="M22" s="2">
        <v>2840</v>
      </c>
      <c r="N22" s="4">
        <f t="shared" si="1"/>
        <v>66.47887323943661</v>
      </c>
    </row>
    <row r="23" spans="1:14" ht="12.75">
      <c r="A23" s="1" t="s">
        <v>95</v>
      </c>
      <c r="B23" s="26">
        <v>16</v>
      </c>
      <c r="C23" s="7" t="s">
        <v>108</v>
      </c>
      <c r="D23" s="8">
        <v>1998</v>
      </c>
      <c r="E23" s="8" t="s">
        <v>8</v>
      </c>
      <c r="F23" s="16" t="s">
        <v>109</v>
      </c>
      <c r="G23" s="8">
        <v>1</v>
      </c>
      <c r="H23" t="s">
        <v>21</v>
      </c>
      <c r="I23" s="1">
        <v>10</v>
      </c>
      <c r="J23" t="s">
        <v>21</v>
      </c>
      <c r="K23" s="6" t="s">
        <v>143</v>
      </c>
      <c r="L23" s="3">
        <f>3600*G23+60*I23+K23</f>
        <v>4235</v>
      </c>
      <c r="M23" s="2">
        <v>2840</v>
      </c>
      <c r="N23" s="4">
        <f>200-100*L23/M23</f>
        <v>50.88028169014083</v>
      </c>
    </row>
    <row r="24" spans="1:14" ht="12.75">
      <c r="A24" s="1" t="s">
        <v>96</v>
      </c>
      <c r="B24" s="26">
        <v>47</v>
      </c>
      <c r="C24" s="7" t="s">
        <v>110</v>
      </c>
      <c r="D24" s="8">
        <v>1995</v>
      </c>
      <c r="E24" s="8" t="s">
        <v>8</v>
      </c>
      <c r="F24" s="16" t="s">
        <v>111</v>
      </c>
      <c r="G24" s="8">
        <v>1</v>
      </c>
      <c r="H24" t="s">
        <v>21</v>
      </c>
      <c r="I24" s="1">
        <v>18</v>
      </c>
      <c r="J24" t="s">
        <v>21</v>
      </c>
      <c r="K24" s="6" t="s">
        <v>56</v>
      </c>
      <c r="L24" s="3">
        <f>3600*G24+60*I24+K24</f>
        <v>4712</v>
      </c>
      <c r="M24" s="2">
        <v>2840</v>
      </c>
      <c r="N24" s="4">
        <f>200-100*L24/M24</f>
        <v>34.084507042253534</v>
      </c>
    </row>
    <row r="25" spans="8:11" ht="12.75">
      <c r="H25" s="1"/>
      <c r="K25" s="6"/>
    </row>
    <row r="26" spans="1:11" ht="12.75">
      <c r="A26" s="5" t="s">
        <v>22</v>
      </c>
      <c r="F26" s="5" t="s">
        <v>60</v>
      </c>
      <c r="G26" s="5"/>
      <c r="H26" s="20"/>
      <c r="K26" s="6"/>
    </row>
    <row r="27" spans="1:14" ht="12.75">
      <c r="A27" s="1" t="s">
        <v>79</v>
      </c>
      <c r="B27" s="26">
        <v>13</v>
      </c>
      <c r="C27" t="s">
        <v>29</v>
      </c>
      <c r="D27">
        <v>1970</v>
      </c>
      <c r="E27" s="1" t="s">
        <v>4</v>
      </c>
      <c r="F27" s="14" t="s">
        <v>61</v>
      </c>
      <c r="G27" s="14"/>
      <c r="H27" s="1">
        <v>0</v>
      </c>
      <c r="I27">
        <v>46</v>
      </c>
      <c r="J27" t="s">
        <v>21</v>
      </c>
      <c r="K27" s="6" t="s">
        <v>41</v>
      </c>
      <c r="L27" s="3">
        <f>60*I27+K27</f>
        <v>2771</v>
      </c>
      <c r="M27" s="2">
        <v>2771</v>
      </c>
      <c r="N27" s="4">
        <f aca="true" t="shared" si="2" ref="N27:N32">200-100*L27/M27</f>
        <v>100</v>
      </c>
    </row>
    <row r="28" spans="1:14" ht="12.75">
      <c r="A28" s="1" t="s">
        <v>80</v>
      </c>
      <c r="B28" s="26">
        <v>42</v>
      </c>
      <c r="C28" s="9" t="s">
        <v>112</v>
      </c>
      <c r="D28" s="10">
        <v>1968</v>
      </c>
      <c r="E28" s="10" t="s">
        <v>4</v>
      </c>
      <c r="F28" s="15" t="s">
        <v>75</v>
      </c>
      <c r="G28" s="18"/>
      <c r="H28" s="19">
        <v>0</v>
      </c>
      <c r="I28">
        <v>53</v>
      </c>
      <c r="J28" t="s">
        <v>21</v>
      </c>
      <c r="K28" s="6" t="s">
        <v>52</v>
      </c>
      <c r="L28" s="3">
        <f>60*I28+K28</f>
        <v>3206</v>
      </c>
      <c r="M28" s="2">
        <v>2771</v>
      </c>
      <c r="N28" s="4">
        <f>200-100*L28/M28</f>
        <v>84.30169613857814</v>
      </c>
    </row>
    <row r="29" spans="1:14" ht="12.75">
      <c r="A29" s="1" t="s">
        <v>81</v>
      </c>
      <c r="B29" s="26">
        <v>41</v>
      </c>
      <c r="C29" s="9" t="s">
        <v>62</v>
      </c>
      <c r="D29" s="10">
        <v>1973</v>
      </c>
      <c r="E29" s="10" t="s">
        <v>4</v>
      </c>
      <c r="F29" s="15" t="s">
        <v>75</v>
      </c>
      <c r="G29" s="18"/>
      <c r="H29" s="19">
        <v>0</v>
      </c>
      <c r="I29">
        <v>56</v>
      </c>
      <c r="J29" t="s">
        <v>21</v>
      </c>
      <c r="K29" s="6" t="s">
        <v>144</v>
      </c>
      <c r="L29" s="3">
        <f>60*I29+K29</f>
        <v>3376</v>
      </c>
      <c r="M29" s="2">
        <v>2771</v>
      </c>
      <c r="N29" s="4">
        <f t="shared" si="2"/>
        <v>78.16672681342476</v>
      </c>
    </row>
    <row r="30" spans="1:14" ht="12.75">
      <c r="A30" s="1" t="s">
        <v>82</v>
      </c>
      <c r="B30" s="26">
        <v>27</v>
      </c>
      <c r="C30" s="9" t="s">
        <v>113</v>
      </c>
      <c r="D30" s="10">
        <v>1973</v>
      </c>
      <c r="E30" s="10" t="s">
        <v>4</v>
      </c>
      <c r="F30" s="15" t="s">
        <v>75</v>
      </c>
      <c r="G30" s="18"/>
      <c r="H30" s="19">
        <v>0</v>
      </c>
      <c r="I30">
        <v>57</v>
      </c>
      <c r="J30" t="s">
        <v>21</v>
      </c>
      <c r="K30" s="23" t="s">
        <v>32</v>
      </c>
      <c r="L30" s="3">
        <f>60*I30+K30</f>
        <v>3427</v>
      </c>
      <c r="M30" s="2">
        <v>2771</v>
      </c>
      <c r="N30" s="4">
        <f t="shared" si="2"/>
        <v>76.32623601587875</v>
      </c>
    </row>
    <row r="31" spans="1:14" ht="12.75">
      <c r="A31" s="1" t="s">
        <v>83</v>
      </c>
      <c r="B31" s="26">
        <v>12</v>
      </c>
      <c r="C31" s="9" t="s">
        <v>44</v>
      </c>
      <c r="D31" s="10">
        <v>1972</v>
      </c>
      <c r="E31" s="10" t="s">
        <v>4</v>
      </c>
      <c r="F31" s="15" t="s">
        <v>75</v>
      </c>
      <c r="G31" s="19">
        <v>1</v>
      </c>
      <c r="H31" t="s">
        <v>21</v>
      </c>
      <c r="I31" s="23" t="s">
        <v>139</v>
      </c>
      <c r="J31" t="s">
        <v>21</v>
      </c>
      <c r="K31" s="6" t="s">
        <v>145</v>
      </c>
      <c r="L31" s="3">
        <f>3600+P3460*I31+K31</f>
        <v>3613</v>
      </c>
      <c r="M31" s="2">
        <v>2771</v>
      </c>
      <c r="N31" s="4">
        <f t="shared" si="2"/>
        <v>69.61385781306387</v>
      </c>
    </row>
    <row r="32" spans="1:14" ht="12.75">
      <c r="A32" s="1" t="s">
        <v>84</v>
      </c>
      <c r="B32" s="26">
        <v>10</v>
      </c>
      <c r="C32" s="9" t="s">
        <v>114</v>
      </c>
      <c r="D32" s="10">
        <v>1973</v>
      </c>
      <c r="E32" s="10" t="s">
        <v>4</v>
      </c>
      <c r="F32" s="15" t="s">
        <v>19</v>
      </c>
      <c r="G32" s="19">
        <v>1</v>
      </c>
      <c r="H32" t="s">
        <v>21</v>
      </c>
      <c r="I32" s="23" t="s">
        <v>146</v>
      </c>
      <c r="J32" t="s">
        <v>21</v>
      </c>
      <c r="K32" s="23" t="s">
        <v>147</v>
      </c>
      <c r="L32" s="3">
        <f>3600+P3461*I32+K32</f>
        <v>3637</v>
      </c>
      <c r="M32" s="2">
        <v>2771</v>
      </c>
      <c r="N32" s="4">
        <f t="shared" si="2"/>
        <v>68.74774449657164</v>
      </c>
    </row>
    <row r="33" spans="1:14" ht="12.75">
      <c r="A33" s="1" t="s">
        <v>85</v>
      </c>
      <c r="B33" s="26">
        <v>14</v>
      </c>
      <c r="C33" s="9" t="s">
        <v>115</v>
      </c>
      <c r="D33" s="10">
        <v>1968</v>
      </c>
      <c r="E33" s="10" t="s">
        <v>4</v>
      </c>
      <c r="F33" s="15" t="s">
        <v>116</v>
      </c>
      <c r="G33" s="19">
        <v>1</v>
      </c>
      <c r="H33" t="s">
        <v>21</v>
      </c>
      <c r="I33" s="6" t="s">
        <v>39</v>
      </c>
      <c r="J33" t="s">
        <v>21</v>
      </c>
      <c r="K33" s="23" t="s">
        <v>33</v>
      </c>
      <c r="L33" s="3">
        <f>3600+P3462*I33+K33</f>
        <v>3657</v>
      </c>
      <c r="M33" s="2">
        <v>2771</v>
      </c>
      <c r="N33" s="4">
        <f>200-100*L33/M33</f>
        <v>68.02598339949478</v>
      </c>
    </row>
    <row r="34" spans="8:11" ht="12.75">
      <c r="H34" s="1"/>
      <c r="K34" s="6"/>
    </row>
    <row r="35" spans="1:11" ht="12.75">
      <c r="A35" s="5" t="s">
        <v>23</v>
      </c>
      <c r="F35" s="5" t="s">
        <v>63</v>
      </c>
      <c r="G35" s="5"/>
      <c r="H35" s="20"/>
      <c r="K35" s="6"/>
    </row>
    <row r="36" spans="1:14" ht="12.75">
      <c r="A36" s="1" t="s">
        <v>79</v>
      </c>
      <c r="B36" s="26">
        <v>4</v>
      </c>
      <c r="C36" t="s">
        <v>30</v>
      </c>
      <c r="D36">
        <v>1963</v>
      </c>
      <c r="E36" s="1" t="s">
        <v>6</v>
      </c>
      <c r="F36" s="14" t="s">
        <v>75</v>
      </c>
      <c r="G36" s="14"/>
      <c r="H36" s="1">
        <v>0</v>
      </c>
      <c r="I36" s="1">
        <v>52</v>
      </c>
      <c r="J36" t="s">
        <v>21</v>
      </c>
      <c r="K36" s="23" t="s">
        <v>148</v>
      </c>
      <c r="L36" s="3">
        <f aca="true" t="shared" si="3" ref="L36:L42">60*I36+K36</f>
        <v>3151</v>
      </c>
      <c r="M36" s="2">
        <v>3151</v>
      </c>
      <c r="N36" s="4">
        <f aca="true" t="shared" si="4" ref="N36:N45">200-100*L36/M36</f>
        <v>100</v>
      </c>
    </row>
    <row r="37" spans="1:14" ht="12.75">
      <c r="A37" s="1" t="s">
        <v>80</v>
      </c>
      <c r="B37" s="26">
        <v>11</v>
      </c>
      <c r="C37" t="s">
        <v>64</v>
      </c>
      <c r="D37">
        <v>1957</v>
      </c>
      <c r="E37" s="1" t="s">
        <v>6</v>
      </c>
      <c r="F37" s="14" t="s">
        <v>49</v>
      </c>
      <c r="G37" s="14"/>
      <c r="H37" s="1">
        <v>0</v>
      </c>
      <c r="I37" s="1">
        <v>53</v>
      </c>
      <c r="J37" t="s">
        <v>21</v>
      </c>
      <c r="K37" s="23" t="s">
        <v>56</v>
      </c>
      <c r="L37" s="3">
        <f t="shared" si="3"/>
        <v>3212</v>
      </c>
      <c r="M37" s="2">
        <v>3151</v>
      </c>
      <c r="N37" s="4">
        <f t="shared" si="4"/>
        <v>98.06410663281498</v>
      </c>
    </row>
    <row r="38" spans="1:14" ht="12.75">
      <c r="A38" s="1" t="s">
        <v>81</v>
      </c>
      <c r="B38" s="26">
        <v>9</v>
      </c>
      <c r="C38" s="9" t="s">
        <v>117</v>
      </c>
      <c r="D38" s="10">
        <v>1955</v>
      </c>
      <c r="E38" s="10" t="s">
        <v>6</v>
      </c>
      <c r="F38" s="15" t="s">
        <v>118</v>
      </c>
      <c r="G38" s="18"/>
      <c r="H38" s="19">
        <v>0</v>
      </c>
      <c r="I38" s="1">
        <v>53</v>
      </c>
      <c r="J38" t="s">
        <v>21</v>
      </c>
      <c r="K38" s="23" t="s">
        <v>38</v>
      </c>
      <c r="L38" s="3">
        <f t="shared" si="3"/>
        <v>3223</v>
      </c>
      <c r="M38" s="2">
        <v>3151</v>
      </c>
      <c r="N38" s="4">
        <f t="shared" si="4"/>
        <v>97.7150111075849</v>
      </c>
    </row>
    <row r="39" spans="1:14" ht="12.75">
      <c r="A39" s="1" t="s">
        <v>82</v>
      </c>
      <c r="B39" s="26">
        <v>43</v>
      </c>
      <c r="C39" s="9" t="s">
        <v>119</v>
      </c>
      <c r="D39" s="10">
        <v>1957</v>
      </c>
      <c r="E39" s="10" t="s">
        <v>6</v>
      </c>
      <c r="F39" s="15" t="s">
        <v>12</v>
      </c>
      <c r="G39" s="18"/>
      <c r="H39" s="19">
        <v>0</v>
      </c>
      <c r="I39" s="1">
        <v>53</v>
      </c>
      <c r="J39" t="s">
        <v>21</v>
      </c>
      <c r="K39" s="23" t="s">
        <v>149</v>
      </c>
      <c r="L39" s="3">
        <f t="shared" si="3"/>
        <v>3227</v>
      </c>
      <c r="M39" s="2">
        <v>3151</v>
      </c>
      <c r="N39" s="4">
        <f t="shared" si="4"/>
        <v>97.5880672802285</v>
      </c>
    </row>
    <row r="40" spans="1:14" ht="12.75">
      <c r="A40" s="1" t="s">
        <v>83</v>
      </c>
      <c r="B40" s="26">
        <v>30</v>
      </c>
      <c r="C40" s="9" t="s">
        <v>120</v>
      </c>
      <c r="D40" s="10">
        <v>1957</v>
      </c>
      <c r="E40" s="10" t="s">
        <v>6</v>
      </c>
      <c r="F40" s="15" t="s">
        <v>121</v>
      </c>
      <c r="G40" s="18"/>
      <c r="H40" s="19">
        <v>0</v>
      </c>
      <c r="I40" s="1">
        <v>58</v>
      </c>
      <c r="J40" t="s">
        <v>21</v>
      </c>
      <c r="K40" s="23" t="s">
        <v>37</v>
      </c>
      <c r="L40" s="3">
        <f t="shared" si="3"/>
        <v>3494</v>
      </c>
      <c r="M40" s="2">
        <v>3151</v>
      </c>
      <c r="N40" s="4">
        <f t="shared" si="4"/>
        <v>89.11456680418915</v>
      </c>
    </row>
    <row r="41" spans="1:14" ht="12.75">
      <c r="A41" s="1" t="s">
        <v>84</v>
      </c>
      <c r="B41" s="26">
        <v>25</v>
      </c>
      <c r="C41" s="12" t="s">
        <v>14</v>
      </c>
      <c r="D41" s="12">
        <v>1954</v>
      </c>
      <c r="E41" s="13" t="s">
        <v>6</v>
      </c>
      <c r="F41" s="17" t="s">
        <v>15</v>
      </c>
      <c r="G41" s="17"/>
      <c r="H41" s="13">
        <v>0</v>
      </c>
      <c r="I41" s="1">
        <v>58</v>
      </c>
      <c r="J41" t="s">
        <v>21</v>
      </c>
      <c r="K41" s="23" t="s">
        <v>147</v>
      </c>
      <c r="L41" s="3">
        <f t="shared" si="3"/>
        <v>3517</v>
      </c>
      <c r="M41" s="2">
        <v>3151</v>
      </c>
      <c r="N41" s="4">
        <f t="shared" si="4"/>
        <v>88.38463979688987</v>
      </c>
    </row>
    <row r="42" spans="1:14" ht="12.75">
      <c r="A42" s="1" t="s">
        <v>85</v>
      </c>
      <c r="B42" s="26">
        <v>5</v>
      </c>
      <c r="C42" s="12" t="s">
        <v>5</v>
      </c>
      <c r="D42" s="12">
        <v>1956</v>
      </c>
      <c r="E42" s="13" t="s">
        <v>6</v>
      </c>
      <c r="F42" s="17" t="s">
        <v>65</v>
      </c>
      <c r="G42" s="17"/>
      <c r="H42" s="13">
        <v>0</v>
      </c>
      <c r="I42" s="1">
        <v>59</v>
      </c>
      <c r="J42" t="s">
        <v>21</v>
      </c>
      <c r="K42" s="23" t="s">
        <v>147</v>
      </c>
      <c r="L42" s="3">
        <f t="shared" si="3"/>
        <v>3577</v>
      </c>
      <c r="M42" s="2">
        <v>3151</v>
      </c>
      <c r="N42" s="4">
        <f t="shared" si="4"/>
        <v>86.48048238654395</v>
      </c>
    </row>
    <row r="43" spans="1:14" ht="12.75">
      <c r="A43" s="1" t="s">
        <v>86</v>
      </c>
      <c r="B43" s="26">
        <v>34</v>
      </c>
      <c r="C43" s="9" t="s">
        <v>122</v>
      </c>
      <c r="D43" s="10">
        <v>1959</v>
      </c>
      <c r="E43" s="10" t="s">
        <v>6</v>
      </c>
      <c r="F43" s="15" t="s">
        <v>123</v>
      </c>
      <c r="G43" s="19">
        <v>1</v>
      </c>
      <c r="H43" t="s">
        <v>21</v>
      </c>
      <c r="I43" s="23" t="s">
        <v>150</v>
      </c>
      <c r="J43" t="s">
        <v>21</v>
      </c>
      <c r="K43" s="23" t="s">
        <v>32</v>
      </c>
      <c r="L43" s="3">
        <f>3600+60*I43+K43</f>
        <v>3667</v>
      </c>
      <c r="M43" s="2">
        <v>3151</v>
      </c>
      <c r="N43" s="4">
        <f>200-100*L43/M43</f>
        <v>83.62424627102507</v>
      </c>
    </row>
    <row r="44" spans="1:14" ht="12.75">
      <c r="A44" s="1" t="s">
        <v>87</v>
      </c>
      <c r="B44" s="26">
        <v>21</v>
      </c>
      <c r="C44" s="12" t="s">
        <v>45</v>
      </c>
      <c r="D44" s="12">
        <v>1962</v>
      </c>
      <c r="E44" s="13" t="s">
        <v>6</v>
      </c>
      <c r="F44" s="17" t="s">
        <v>12</v>
      </c>
      <c r="G44" s="13">
        <v>1</v>
      </c>
      <c r="H44" t="s">
        <v>21</v>
      </c>
      <c r="I44" s="23" t="s">
        <v>141</v>
      </c>
      <c r="J44" t="s">
        <v>21</v>
      </c>
      <c r="K44" s="23" t="s">
        <v>151</v>
      </c>
      <c r="L44" s="3">
        <f>3600+60*I44+K44</f>
        <v>3948</v>
      </c>
      <c r="M44" s="2">
        <v>3151</v>
      </c>
      <c r="N44" s="4">
        <f t="shared" si="4"/>
        <v>74.70644239923834</v>
      </c>
    </row>
    <row r="45" spans="1:14" ht="12.75">
      <c r="A45" s="1" t="s">
        <v>88</v>
      </c>
      <c r="B45" s="26">
        <v>7</v>
      </c>
      <c r="C45" s="9" t="s">
        <v>124</v>
      </c>
      <c r="D45" s="10">
        <v>1955</v>
      </c>
      <c r="E45" s="10" t="s">
        <v>6</v>
      </c>
      <c r="F45" s="15" t="s">
        <v>125</v>
      </c>
      <c r="G45" s="19">
        <v>1</v>
      </c>
      <c r="H45" t="s">
        <v>21</v>
      </c>
      <c r="I45" s="23" t="s">
        <v>32</v>
      </c>
      <c r="K45" s="23" t="s">
        <v>147</v>
      </c>
      <c r="L45" s="3">
        <f>3600+60*I45+K45</f>
        <v>4057</v>
      </c>
      <c r="M45" s="2">
        <v>3151</v>
      </c>
      <c r="N45" s="4">
        <f t="shared" si="4"/>
        <v>71.24722310377658</v>
      </c>
    </row>
    <row r="46" spans="2:11" ht="12.75">
      <c r="B46" s="2"/>
      <c r="H46" s="1"/>
      <c r="K46" s="6"/>
    </row>
    <row r="47" spans="1:11" ht="12.75">
      <c r="A47" s="5" t="s">
        <v>24</v>
      </c>
      <c r="F47" s="5" t="s">
        <v>67</v>
      </c>
      <c r="G47" s="5"/>
      <c r="H47" s="20"/>
      <c r="K47" s="6"/>
    </row>
    <row r="48" spans="1:14" ht="12.75">
      <c r="A48" s="1" t="s">
        <v>79</v>
      </c>
      <c r="B48" s="26">
        <v>6</v>
      </c>
      <c r="C48" s="9" t="s">
        <v>66</v>
      </c>
      <c r="D48" s="10">
        <v>1948</v>
      </c>
      <c r="E48" s="10" t="s">
        <v>7</v>
      </c>
      <c r="F48" s="17" t="s">
        <v>156</v>
      </c>
      <c r="G48" s="21"/>
      <c r="H48" s="19">
        <v>0</v>
      </c>
      <c r="I48" s="1">
        <v>53</v>
      </c>
      <c r="J48" t="s">
        <v>21</v>
      </c>
      <c r="K48" s="23" t="s">
        <v>152</v>
      </c>
      <c r="L48" s="3">
        <f>60*I48+K48</f>
        <v>3232</v>
      </c>
      <c r="M48" s="2">
        <v>3232</v>
      </c>
      <c r="N48" s="4">
        <f aca="true" t="shared" si="5" ref="N48:N53">200-100*L48/M48</f>
        <v>100</v>
      </c>
    </row>
    <row r="49" spans="1:14" ht="12.75">
      <c r="A49" s="1" t="s">
        <v>80</v>
      </c>
      <c r="B49" s="26"/>
      <c r="C49" s="9" t="s">
        <v>68</v>
      </c>
      <c r="D49" s="10">
        <v>1953</v>
      </c>
      <c r="E49" s="10" t="s">
        <v>7</v>
      </c>
      <c r="F49" s="15" t="s">
        <v>126</v>
      </c>
      <c r="G49" s="21"/>
      <c r="H49" s="19">
        <v>0</v>
      </c>
      <c r="I49" s="1">
        <v>55</v>
      </c>
      <c r="J49" t="s">
        <v>21</v>
      </c>
      <c r="K49" s="23" t="s">
        <v>153</v>
      </c>
      <c r="L49" s="3">
        <f>60*I49+K49</f>
        <v>3342</v>
      </c>
      <c r="M49" s="2">
        <v>2788</v>
      </c>
      <c r="N49" s="4">
        <f t="shared" si="5"/>
        <v>80.12912482065997</v>
      </c>
    </row>
    <row r="50" spans="1:14" ht="12.75">
      <c r="A50" s="1" t="s">
        <v>81</v>
      </c>
      <c r="B50" s="26"/>
      <c r="C50" s="9" t="s">
        <v>69</v>
      </c>
      <c r="D50" s="10">
        <v>1950</v>
      </c>
      <c r="E50" s="10" t="s">
        <v>7</v>
      </c>
      <c r="F50" s="15" t="s">
        <v>70</v>
      </c>
      <c r="G50" s="22" t="s">
        <v>154</v>
      </c>
      <c r="H50" t="s">
        <v>21</v>
      </c>
      <c r="I50" s="23" t="s">
        <v>31</v>
      </c>
      <c r="J50" t="s">
        <v>21</v>
      </c>
      <c r="K50" s="23" t="s">
        <v>155</v>
      </c>
      <c r="L50" s="3">
        <f>3600+60*I50+K50</f>
        <v>3659</v>
      </c>
      <c r="M50" s="2">
        <v>2788</v>
      </c>
      <c r="N50" s="4">
        <f t="shared" si="5"/>
        <v>68.75896700143471</v>
      </c>
    </row>
    <row r="51" spans="1:14" ht="12.75">
      <c r="A51" s="1" t="s">
        <v>82</v>
      </c>
      <c r="B51" s="26"/>
      <c r="C51" s="9" t="s">
        <v>127</v>
      </c>
      <c r="D51" s="10">
        <v>1953</v>
      </c>
      <c r="E51" s="10" t="s">
        <v>7</v>
      </c>
      <c r="F51" s="15" t="s">
        <v>128</v>
      </c>
      <c r="G51" s="22" t="s">
        <v>154</v>
      </c>
      <c r="H51" t="s">
        <v>21</v>
      </c>
      <c r="I51" s="23" t="s">
        <v>40</v>
      </c>
      <c r="J51" t="s">
        <v>21</v>
      </c>
      <c r="K51" s="23" t="s">
        <v>138</v>
      </c>
      <c r="L51" s="3">
        <f>3600+60*I51+K51</f>
        <v>3809</v>
      </c>
      <c r="M51" s="2">
        <v>2788</v>
      </c>
      <c r="N51" s="4">
        <f t="shared" si="5"/>
        <v>63.37876614060258</v>
      </c>
    </row>
    <row r="52" spans="1:14" ht="12.75">
      <c r="A52" s="1" t="s">
        <v>83</v>
      </c>
      <c r="B52" s="26"/>
      <c r="C52" s="9" t="s">
        <v>129</v>
      </c>
      <c r="D52" s="10">
        <v>1944</v>
      </c>
      <c r="E52" s="10" t="s">
        <v>7</v>
      </c>
      <c r="F52" s="15" t="s">
        <v>130</v>
      </c>
      <c r="G52" s="22" t="s">
        <v>154</v>
      </c>
      <c r="H52" t="s">
        <v>21</v>
      </c>
      <c r="I52" s="23" t="s">
        <v>40</v>
      </c>
      <c r="J52" t="s">
        <v>21</v>
      </c>
      <c r="K52" s="23" t="s">
        <v>153</v>
      </c>
      <c r="L52" s="3">
        <f>3600+60*I52+K52</f>
        <v>3822</v>
      </c>
      <c r="M52" s="2">
        <v>2788</v>
      </c>
      <c r="N52" s="4">
        <f t="shared" si="5"/>
        <v>62.912482065997125</v>
      </c>
    </row>
    <row r="53" spans="1:14" ht="12.75">
      <c r="A53" s="1" t="s">
        <v>84</v>
      </c>
      <c r="B53" s="26"/>
      <c r="C53" s="9" t="s">
        <v>71</v>
      </c>
      <c r="D53" s="10">
        <v>1948</v>
      </c>
      <c r="E53" s="10" t="s">
        <v>7</v>
      </c>
      <c r="F53" s="15" t="s">
        <v>72</v>
      </c>
      <c r="G53" s="19">
        <v>1</v>
      </c>
      <c r="H53" t="s">
        <v>21</v>
      </c>
      <c r="I53" s="1">
        <v>16</v>
      </c>
      <c r="K53" s="23" t="s">
        <v>56</v>
      </c>
      <c r="L53" s="3">
        <f>3600+60*I53+K53</f>
        <v>4592</v>
      </c>
      <c r="M53" s="2">
        <v>2788</v>
      </c>
      <c r="N53" s="4">
        <f t="shared" si="5"/>
        <v>35.29411764705881</v>
      </c>
    </row>
    <row r="54" spans="8:11" ht="12.75">
      <c r="H54" s="1"/>
      <c r="K54" s="6"/>
    </row>
    <row r="55" spans="1:11" ht="12.75">
      <c r="A55" s="5" t="s">
        <v>25</v>
      </c>
      <c r="F55" s="5" t="s">
        <v>59</v>
      </c>
      <c r="G55" s="5"/>
      <c r="H55" s="20"/>
      <c r="K55" s="6"/>
    </row>
    <row r="56" spans="1:14" ht="12.75">
      <c r="A56" s="1" t="s">
        <v>79</v>
      </c>
      <c r="B56" s="26">
        <v>24</v>
      </c>
      <c r="C56" s="9" t="s">
        <v>131</v>
      </c>
      <c r="D56" s="10">
        <v>1977</v>
      </c>
      <c r="E56" s="10" t="s">
        <v>17</v>
      </c>
      <c r="F56" s="15" t="s">
        <v>42</v>
      </c>
      <c r="G56" s="21"/>
      <c r="H56" s="19">
        <v>0</v>
      </c>
      <c r="I56" s="1">
        <v>57</v>
      </c>
      <c r="J56" t="s">
        <v>21</v>
      </c>
      <c r="K56" s="23" t="s">
        <v>144</v>
      </c>
      <c r="L56" s="3">
        <f>60*I56+K56</f>
        <v>3436</v>
      </c>
      <c r="M56" s="2">
        <v>3436</v>
      </c>
      <c r="N56" s="4">
        <f>200-100*L56/M56</f>
        <v>100</v>
      </c>
    </row>
    <row r="57" spans="1:14" ht="12.75">
      <c r="A57" s="1" t="s">
        <v>80</v>
      </c>
      <c r="B57" s="26">
        <v>46</v>
      </c>
      <c r="C57" s="9" t="s">
        <v>132</v>
      </c>
      <c r="D57" s="10">
        <v>1997</v>
      </c>
      <c r="E57" s="10" t="s">
        <v>17</v>
      </c>
      <c r="F57" s="15" t="s">
        <v>133</v>
      </c>
      <c r="G57" s="22" t="s">
        <v>154</v>
      </c>
      <c r="H57" t="s">
        <v>21</v>
      </c>
      <c r="I57" s="23" t="s">
        <v>31</v>
      </c>
      <c r="K57" s="23" t="s">
        <v>48</v>
      </c>
      <c r="L57" s="3">
        <f>3600+60*I57+K57</f>
        <v>3638</v>
      </c>
      <c r="M57" s="2">
        <v>3436</v>
      </c>
      <c r="N57" s="4">
        <f>200-100*L57/M57</f>
        <v>94.12107101280559</v>
      </c>
    </row>
    <row r="58" spans="1:14" ht="12.75">
      <c r="A58" s="1" t="s">
        <v>81</v>
      </c>
      <c r="B58" s="26">
        <v>50</v>
      </c>
      <c r="C58" s="9" t="s">
        <v>134</v>
      </c>
      <c r="D58" s="10">
        <v>1975</v>
      </c>
      <c r="E58" s="10" t="s">
        <v>17</v>
      </c>
      <c r="F58" s="15" t="s">
        <v>135</v>
      </c>
      <c r="G58" s="22" t="s">
        <v>154</v>
      </c>
      <c r="H58" t="s">
        <v>21</v>
      </c>
      <c r="I58" s="23" t="s">
        <v>40</v>
      </c>
      <c r="K58" s="23" t="s">
        <v>55</v>
      </c>
      <c r="L58" s="3">
        <f>3600+60*I58+K58</f>
        <v>3821</v>
      </c>
      <c r="M58" s="2">
        <v>3436</v>
      </c>
      <c r="N58" s="4">
        <f>200-100*L58/M58</f>
        <v>88.79511059371362</v>
      </c>
    </row>
    <row r="59" spans="7:11" ht="12.75">
      <c r="G59" s="23"/>
      <c r="I59" s="23"/>
      <c r="K59" s="23"/>
    </row>
    <row r="60" spans="1:11" ht="12.75">
      <c r="A60" s="5" t="s">
        <v>26</v>
      </c>
      <c r="F60" s="5" t="s">
        <v>73</v>
      </c>
      <c r="G60" s="24"/>
      <c r="H60" s="20"/>
      <c r="I60" s="23"/>
      <c r="K60" s="23"/>
    </row>
    <row r="61" spans="1:14" ht="12.75">
      <c r="A61" s="1" t="s">
        <v>79</v>
      </c>
      <c r="B61" s="26">
        <v>20</v>
      </c>
      <c r="C61" t="s">
        <v>47</v>
      </c>
      <c r="D61">
        <v>1963</v>
      </c>
      <c r="E61" s="1" t="s">
        <v>13</v>
      </c>
      <c r="F61" s="14" t="s">
        <v>35</v>
      </c>
      <c r="G61" s="23" t="s">
        <v>154</v>
      </c>
      <c r="H61" t="s">
        <v>21</v>
      </c>
      <c r="I61" s="23" t="s">
        <v>41</v>
      </c>
      <c r="J61" t="s">
        <v>21</v>
      </c>
      <c r="K61" s="23" t="s">
        <v>150</v>
      </c>
      <c r="L61" s="3">
        <f>3600+60*I61+K61</f>
        <v>4261</v>
      </c>
      <c r="M61" s="2">
        <v>4261</v>
      </c>
      <c r="N61" s="4">
        <f>200-100*L61/M61</f>
        <v>100</v>
      </c>
    </row>
    <row r="62" ht="12.75">
      <c r="I62" s="1"/>
    </row>
  </sheetData>
  <sheetProtection/>
  <mergeCells count="3">
    <mergeCell ref="A1:N1"/>
    <mergeCell ref="A2:N2"/>
    <mergeCell ref="I4:K4"/>
  </mergeCells>
  <printOptions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Zbyněk</cp:lastModifiedBy>
  <cp:lastPrinted>2009-03-21T14:44:06Z</cp:lastPrinted>
  <dcterms:created xsi:type="dcterms:W3CDTF">2006-12-02T08:40:37Z</dcterms:created>
  <dcterms:modified xsi:type="dcterms:W3CDTF">2013-04-21T21:50:45Z</dcterms:modified>
  <cp:category/>
  <cp:version/>
  <cp:contentType/>
  <cp:contentStatus/>
</cp:coreProperties>
</file>