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5" windowWidth="11895" windowHeight="10230" activeTab="0"/>
  </bookViews>
  <sheets>
    <sheet name="2014" sheetId="1" r:id="rId1"/>
    <sheet name="2014-D" sheetId="2" r:id="rId2"/>
    <sheet name="2013" sheetId="3" r:id="rId3"/>
    <sheet name="2013-D" sheetId="4" r:id="rId4"/>
    <sheet name="2012" sheetId="5" r:id="rId5"/>
    <sheet name="2012-D" sheetId="6" r:id="rId6"/>
    <sheet name="2011" sheetId="7" r:id="rId7"/>
    <sheet name="2011-D" sheetId="8" r:id="rId8"/>
    <sheet name="2010" sheetId="9" r:id="rId9"/>
    <sheet name="2010-D" sheetId="10" r:id="rId10"/>
    <sheet name="2009" sheetId="11" r:id="rId11"/>
    <sheet name="2009-D" sheetId="12" r:id="rId12"/>
    <sheet name="2008" sheetId="13" r:id="rId13"/>
    <sheet name="2008-D" sheetId="14" r:id="rId14"/>
    <sheet name="2007" sheetId="15" r:id="rId15"/>
    <sheet name="2007-D" sheetId="16" r:id="rId16"/>
    <sheet name="2006" sheetId="17" r:id="rId17"/>
    <sheet name="2006-D" sheetId="18" r:id="rId18"/>
    <sheet name="2005" sheetId="19" r:id="rId19"/>
  </sheets>
  <definedNames>
    <definedName name="_xlnm._FilterDatabase" localSheetId="16" hidden="1">'2006'!$A$4:$L$40</definedName>
    <definedName name="_xlnm._FilterDatabase" localSheetId="14" hidden="1">'2007'!$A$4:$L$53</definedName>
    <definedName name="_xlnm._FilterDatabase" localSheetId="12" hidden="1">'2008'!$A$4:$M$83</definedName>
    <definedName name="_xlnm._FilterDatabase" localSheetId="10" hidden="1">'2009'!$A$4:$S$4</definedName>
    <definedName name="_xlnm._FilterDatabase" localSheetId="8" hidden="1">'2010'!$A$4:$U$116</definedName>
    <definedName name="_xlnm._FilterDatabase" localSheetId="6" hidden="1">'2011'!$A$4:$T$184</definedName>
    <definedName name="_xlnm._FilterDatabase" localSheetId="4" hidden="1">'2012'!$A$4:$U$168</definedName>
    <definedName name="_xlnm._FilterDatabase" localSheetId="2" hidden="1">'2013'!$A$4:$U$194</definedName>
    <definedName name="_xlnm._FilterDatabase" localSheetId="0" hidden="1">'2014'!$A$4:$U$210</definedName>
    <definedName name="_xlfn.RANK.AVG" hidden="1">#NAME?</definedName>
    <definedName name="_xlfn.RANK.EQ" hidden="1">#NAME?</definedName>
    <definedName name="_xlnm.Print_Titles" localSheetId="13">'2008-D'!$2:$2</definedName>
    <definedName name="_xlnm.Print_Titles" localSheetId="11">'2009-D'!$2:$2</definedName>
    <definedName name="_xlnm.Print_Titles" localSheetId="9">'2010-D'!$1:$2</definedName>
    <definedName name="_xlnm.Print_Titles" localSheetId="7">'2011-D'!$1:$2</definedName>
    <definedName name="_xlnm.Print_Titles" localSheetId="5">'2012-D'!$1:$2</definedName>
    <definedName name="_xlnm.Print_Titles" localSheetId="3">'2013-D'!$1:$2</definedName>
    <definedName name="_xlnm.Print_Titles" localSheetId="1">'2014-D'!$1:$2</definedName>
  </definedNames>
  <calcPr fullCalcOnLoad="1"/>
</workbook>
</file>

<file path=xl/sharedStrings.xml><?xml version="1.0" encoding="utf-8"?>
<sst xmlns="http://schemas.openxmlformats.org/spreadsheetml/2006/main" count="8449" uniqueCount="1920">
  <si>
    <t>vzdálenost 17,5 km ; převýšení tratě 846m;       start: Teplice, lázně Beethoven ("Prasátko"); cíl: vrchol Milešovky</t>
  </si>
  <si>
    <t>Pořadí</t>
  </si>
  <si>
    <t>Jméno</t>
  </si>
  <si>
    <t>Příjmení</t>
  </si>
  <si>
    <t>Oddíl</t>
  </si>
  <si>
    <t>Ročník</t>
  </si>
  <si>
    <t>Čas v cíli</t>
  </si>
  <si>
    <t>Kategorie</t>
  </si>
  <si>
    <t>Pořadí v kategorii</t>
  </si>
  <si>
    <t>Čas na 1km</t>
  </si>
  <si>
    <t>Ztráta na vítěze</t>
  </si>
  <si>
    <t xml:space="preserve">Ztráta na předchozího </t>
  </si>
  <si>
    <t>Ztráta v m na vítěze</t>
  </si>
  <si>
    <t>Ztráta v m na předchozího</t>
  </si>
  <si>
    <t>Vrchař(ka) čas</t>
  </si>
  <si>
    <t>mezičas Bukovice</t>
  </si>
  <si>
    <t>Pořadí na 1. mezičase</t>
  </si>
  <si>
    <t>mezičas Černčice</t>
  </si>
  <si>
    <t>Pořadí na 2. mezičase</t>
  </si>
  <si>
    <t>Startovní číslo</t>
  </si>
  <si>
    <t>Body do T4</t>
  </si>
  <si>
    <t>1.</t>
  </si>
  <si>
    <t>Miroslav</t>
  </si>
  <si>
    <t>Matěcha</t>
  </si>
  <si>
    <t>TJ Hvězda Trnovany</t>
  </si>
  <si>
    <t>1:21:50</t>
  </si>
  <si>
    <t>M</t>
  </si>
  <si>
    <t>2.</t>
  </si>
  <si>
    <t>Oto</t>
  </si>
  <si>
    <t>Ottenschlager</t>
  </si>
  <si>
    <t>Krušnoman TT Litvínov</t>
  </si>
  <si>
    <t>1:21:55</t>
  </si>
  <si>
    <t>3.</t>
  </si>
  <si>
    <t>Vlastimil</t>
  </si>
  <si>
    <t>Kacíř</t>
  </si>
  <si>
    <t>Loko Trutnov</t>
  </si>
  <si>
    <t>1:22:53</t>
  </si>
  <si>
    <t>4.</t>
  </si>
  <si>
    <t>Jiří</t>
  </si>
  <si>
    <t>Vlček</t>
  </si>
  <si>
    <t>SPONA Teplice</t>
  </si>
  <si>
    <t>1:24:13</t>
  </si>
  <si>
    <t>V</t>
  </si>
  <si>
    <t>5.</t>
  </si>
  <si>
    <t>Jan</t>
  </si>
  <si>
    <t>Beránek</t>
  </si>
  <si>
    <t>ELA LITVÍNOV</t>
  </si>
  <si>
    <t>1:27:09</t>
  </si>
  <si>
    <t>6.</t>
  </si>
  <si>
    <t>Andrey</t>
  </si>
  <si>
    <t>Kichigin</t>
  </si>
  <si>
    <t>pat?mat</t>
  </si>
  <si>
    <t>1:27:40</t>
  </si>
  <si>
    <t>7.</t>
  </si>
  <si>
    <t>Bartoš</t>
  </si>
  <si>
    <t>Lamači skal</t>
  </si>
  <si>
    <t>1:28:40</t>
  </si>
  <si>
    <t>8.</t>
  </si>
  <si>
    <t>Karel</t>
  </si>
  <si>
    <t>Karas</t>
  </si>
  <si>
    <t>Most</t>
  </si>
  <si>
    <t>1:28:47</t>
  </si>
  <si>
    <t>9.</t>
  </si>
  <si>
    <t>Lukáš</t>
  </si>
  <si>
    <t>Hrubý</t>
  </si>
  <si>
    <t>Teplice</t>
  </si>
  <si>
    <t>1:28:49</t>
  </si>
  <si>
    <t>10.</t>
  </si>
  <si>
    <t>Pavel</t>
  </si>
  <si>
    <t>Kutman</t>
  </si>
  <si>
    <t>Struhařov</t>
  </si>
  <si>
    <t>1:29:50</t>
  </si>
  <si>
    <t>11.</t>
  </si>
  <si>
    <t>Lubomír</t>
  </si>
  <si>
    <t>Čapek</t>
  </si>
  <si>
    <t>KÚC Bikesport Ústí nad Labem</t>
  </si>
  <si>
    <t>1:30:01</t>
  </si>
  <si>
    <t>12.</t>
  </si>
  <si>
    <t>Ludvík</t>
  </si>
  <si>
    <t>Réz</t>
  </si>
  <si>
    <t>TJ DNT Kadaň</t>
  </si>
  <si>
    <t>13.</t>
  </si>
  <si>
    <t>Tomáš</t>
  </si>
  <si>
    <t>Lisec</t>
  </si>
  <si>
    <t>CK Slavoj Terezín</t>
  </si>
  <si>
    <t>1:30:21</t>
  </si>
  <si>
    <t>14.</t>
  </si>
  <si>
    <t>Petr</t>
  </si>
  <si>
    <t>Janda</t>
  </si>
  <si>
    <t>Komikoni</t>
  </si>
  <si>
    <t>1:30:59</t>
  </si>
  <si>
    <t>15.</t>
  </si>
  <si>
    <t>Michal</t>
  </si>
  <si>
    <t>Kadeřábek</t>
  </si>
  <si>
    <t>KČT Slavoj</t>
  </si>
  <si>
    <t>1:31:09</t>
  </si>
  <si>
    <t>16.</t>
  </si>
  <si>
    <t>Josef</t>
  </si>
  <si>
    <t>Gombita</t>
  </si>
  <si>
    <t>1:31:34</t>
  </si>
  <si>
    <t>S</t>
  </si>
  <si>
    <t>17.</t>
  </si>
  <si>
    <t>Zdeněk</t>
  </si>
  <si>
    <t>Rež</t>
  </si>
  <si>
    <t>LOMAX Teplice</t>
  </si>
  <si>
    <t>1:32:15</t>
  </si>
  <si>
    <t>18.</t>
  </si>
  <si>
    <t>Vladimír</t>
  </si>
  <si>
    <t>Valtr</t>
  </si>
  <si>
    <t>Roudnice n/L</t>
  </si>
  <si>
    <t>1:32:53</t>
  </si>
  <si>
    <t>19.</t>
  </si>
  <si>
    <t>Janík</t>
  </si>
  <si>
    <t>1:32:55</t>
  </si>
  <si>
    <t>20.</t>
  </si>
  <si>
    <t>Novotný</t>
  </si>
  <si>
    <t>Dubany</t>
  </si>
  <si>
    <t>1:32:56</t>
  </si>
  <si>
    <t>21.</t>
  </si>
  <si>
    <t>David</t>
  </si>
  <si>
    <t>Gladiš</t>
  </si>
  <si>
    <t>Černí draci</t>
  </si>
  <si>
    <t>1:33:11</t>
  </si>
  <si>
    <t>22.</t>
  </si>
  <si>
    <t>Jaroslav</t>
  </si>
  <si>
    <t>Zbuzek</t>
  </si>
  <si>
    <t>1:33:22</t>
  </si>
  <si>
    <t>23.</t>
  </si>
  <si>
    <t>Milan</t>
  </si>
  <si>
    <t>Vopat</t>
  </si>
  <si>
    <t>Pro Corde</t>
  </si>
  <si>
    <t>1:34:02</t>
  </si>
  <si>
    <t>25.</t>
  </si>
  <si>
    <t>Tlustý</t>
  </si>
  <si>
    <t>Hostěnice</t>
  </si>
  <si>
    <t>1:34:26</t>
  </si>
  <si>
    <t>24.</t>
  </si>
  <si>
    <t>Molcar</t>
  </si>
  <si>
    <t>BK Běkodo Teplice</t>
  </si>
  <si>
    <t>1:34:29</t>
  </si>
  <si>
    <t>26.</t>
  </si>
  <si>
    <t>Běhounek</t>
  </si>
  <si>
    <t>Lokomotiva Teplice</t>
  </si>
  <si>
    <t>1:34:40</t>
  </si>
  <si>
    <t>27.</t>
  </si>
  <si>
    <t>LOUČNÁ 956</t>
  </si>
  <si>
    <t>1:34:58</t>
  </si>
  <si>
    <t>28.</t>
  </si>
  <si>
    <t>Kaiser</t>
  </si>
  <si>
    <t>kaiserteam</t>
  </si>
  <si>
    <t>1:35:11</t>
  </si>
  <si>
    <t>29.</t>
  </si>
  <si>
    <t>Švanda</t>
  </si>
  <si>
    <t>MK Kladno</t>
  </si>
  <si>
    <t>1:35:15</t>
  </si>
  <si>
    <t>30.</t>
  </si>
  <si>
    <t>josef</t>
  </si>
  <si>
    <t>Kváš</t>
  </si>
  <si>
    <t>Hornet Liberec</t>
  </si>
  <si>
    <t>1:36:37</t>
  </si>
  <si>
    <t>31.</t>
  </si>
  <si>
    <t>Alča</t>
  </si>
  <si>
    <t>Hájková</t>
  </si>
  <si>
    <t>KCHRR sport</t>
  </si>
  <si>
    <t>1:36:44</t>
  </si>
  <si>
    <t>Z</t>
  </si>
  <si>
    <t>32.</t>
  </si>
  <si>
    <t>1:36:47</t>
  </si>
  <si>
    <t>33.</t>
  </si>
  <si>
    <t>Janák</t>
  </si>
  <si>
    <t>1:37:34</t>
  </si>
  <si>
    <t>34.</t>
  </si>
  <si>
    <t>Vápeník</t>
  </si>
  <si>
    <t>BTT Libochovice</t>
  </si>
  <si>
    <t>35.</t>
  </si>
  <si>
    <t>Soňa</t>
  </si>
  <si>
    <t>Rybáčková</t>
  </si>
  <si>
    <t>36.</t>
  </si>
  <si>
    <t>Antl</t>
  </si>
  <si>
    <t>Outdoor Team Teplice</t>
  </si>
  <si>
    <t>1:37:53</t>
  </si>
  <si>
    <t>37.</t>
  </si>
  <si>
    <t>Marek</t>
  </si>
  <si>
    <t>1:38:13</t>
  </si>
  <si>
    <t>38.</t>
  </si>
  <si>
    <t>Miloš</t>
  </si>
  <si>
    <t>Matúšek</t>
  </si>
  <si>
    <t>Observatoř Milešovka</t>
  </si>
  <si>
    <t>1:38:29</t>
  </si>
  <si>
    <t>39.</t>
  </si>
  <si>
    <t>Alain</t>
  </si>
  <si>
    <t>Thiémé</t>
  </si>
  <si>
    <t>1:38:35</t>
  </si>
  <si>
    <t>40.</t>
  </si>
  <si>
    <t>Jakub</t>
  </si>
  <si>
    <t>Řezníček</t>
  </si>
  <si>
    <t>NYX.cz</t>
  </si>
  <si>
    <t>1:38:38</t>
  </si>
  <si>
    <t>41.</t>
  </si>
  <si>
    <t>Woš</t>
  </si>
  <si>
    <t>1:39:25</t>
  </si>
  <si>
    <t>42.</t>
  </si>
  <si>
    <t>Vojar</t>
  </si>
  <si>
    <t>ČZU Suchdol</t>
  </si>
  <si>
    <t>1:39:30</t>
  </si>
  <si>
    <t>43.</t>
  </si>
  <si>
    <t>Mirek</t>
  </si>
  <si>
    <t>Fridrichovský</t>
  </si>
  <si>
    <t>SbK Teplice</t>
  </si>
  <si>
    <t>1:39:41</t>
  </si>
  <si>
    <t>44.</t>
  </si>
  <si>
    <t>Bambas</t>
  </si>
  <si>
    <t>Pivošlap Litvínov</t>
  </si>
  <si>
    <t>1:39:43</t>
  </si>
  <si>
    <t>46.</t>
  </si>
  <si>
    <t>Daniel</t>
  </si>
  <si>
    <t>Didov</t>
  </si>
  <si>
    <t>1:39:47</t>
  </si>
  <si>
    <t>45.</t>
  </si>
  <si>
    <t>Oppelt</t>
  </si>
  <si>
    <t>1:39:52</t>
  </si>
  <si>
    <t>47.</t>
  </si>
  <si>
    <t>Majer</t>
  </si>
  <si>
    <t>1:39:55</t>
  </si>
  <si>
    <t>48.</t>
  </si>
  <si>
    <t>Hrubeš</t>
  </si>
  <si>
    <t>TK Dubí</t>
  </si>
  <si>
    <t>1:39:59</t>
  </si>
  <si>
    <t>49.</t>
  </si>
  <si>
    <t>Kozelka</t>
  </si>
  <si>
    <t>Cyklo Teplice/Ostrava</t>
  </si>
  <si>
    <t>1:40:09</t>
  </si>
  <si>
    <t>50.</t>
  </si>
  <si>
    <t>Benčurik</t>
  </si>
  <si>
    <t>Losan</t>
  </si>
  <si>
    <t>1:40:16</t>
  </si>
  <si>
    <t>51.</t>
  </si>
  <si>
    <t>Moučka</t>
  </si>
  <si>
    <t>Šrot tým</t>
  </si>
  <si>
    <t>1:40:27</t>
  </si>
  <si>
    <t>52.</t>
  </si>
  <si>
    <t>Řezáč</t>
  </si>
  <si>
    <t>1:40:36</t>
  </si>
  <si>
    <t>53.</t>
  </si>
  <si>
    <t>Dostál</t>
  </si>
  <si>
    <t>Chomutov</t>
  </si>
  <si>
    <t>1:40:37</t>
  </si>
  <si>
    <t>54.</t>
  </si>
  <si>
    <t>Martin</t>
  </si>
  <si>
    <t>Korec</t>
  </si>
  <si>
    <t>1:40:41</t>
  </si>
  <si>
    <t>55.</t>
  </si>
  <si>
    <t>Ptáček</t>
  </si>
  <si>
    <t>Bystřany</t>
  </si>
  <si>
    <t>1:41:14</t>
  </si>
  <si>
    <t>56.</t>
  </si>
  <si>
    <t>Radek</t>
  </si>
  <si>
    <t>Linhart</t>
  </si>
  <si>
    <t>Hrob</t>
  </si>
  <si>
    <t>1:41:23</t>
  </si>
  <si>
    <t>57.</t>
  </si>
  <si>
    <t>Stezka</t>
  </si>
  <si>
    <t>Chřibská</t>
  </si>
  <si>
    <t>1:41:28</t>
  </si>
  <si>
    <t>58.</t>
  </si>
  <si>
    <t>Tvrzník</t>
  </si>
  <si>
    <t>SKP Teplice</t>
  </si>
  <si>
    <t>1:41:41</t>
  </si>
  <si>
    <t>59.</t>
  </si>
  <si>
    <t>Ondřej</t>
  </si>
  <si>
    <t>Maršík</t>
  </si>
  <si>
    <t>ROCK CO ROK o.s.</t>
  </si>
  <si>
    <t>1:41:59</t>
  </si>
  <si>
    <t>60.</t>
  </si>
  <si>
    <t>Farda</t>
  </si>
  <si>
    <t>Spona Teplice</t>
  </si>
  <si>
    <t>1:42:03</t>
  </si>
  <si>
    <t>61.</t>
  </si>
  <si>
    <t>Olšer</t>
  </si>
  <si>
    <t>AK Duchcov</t>
  </si>
  <si>
    <t>1:42:17</t>
  </si>
  <si>
    <t>62.</t>
  </si>
  <si>
    <t>Světla</t>
  </si>
  <si>
    <t>Karešová</t>
  </si>
  <si>
    <t>1:42:21</t>
  </si>
  <si>
    <t>63.</t>
  </si>
  <si>
    <t>Jana</t>
  </si>
  <si>
    <t>Šindlerová</t>
  </si>
  <si>
    <t>1:42:29</t>
  </si>
  <si>
    <t>ZV</t>
  </si>
  <si>
    <t>64.</t>
  </si>
  <si>
    <t>Voth</t>
  </si>
  <si>
    <t>Restaurace21</t>
  </si>
  <si>
    <t>1:42:37</t>
  </si>
  <si>
    <t>65.</t>
  </si>
  <si>
    <t>Toman</t>
  </si>
  <si>
    <t>Novosedlice</t>
  </si>
  <si>
    <t>1:42:42</t>
  </si>
  <si>
    <t>66.</t>
  </si>
  <si>
    <t>Bohumil</t>
  </si>
  <si>
    <t>Nohejl</t>
  </si>
  <si>
    <t>Osek</t>
  </si>
  <si>
    <t>1:42:55</t>
  </si>
  <si>
    <t>67.</t>
  </si>
  <si>
    <t>Veronika</t>
  </si>
  <si>
    <t>Vágnerová</t>
  </si>
  <si>
    <t>1:42:56</t>
  </si>
  <si>
    <t>69.</t>
  </si>
  <si>
    <t>Kříž</t>
  </si>
  <si>
    <t>1:43:20</t>
  </si>
  <si>
    <t>68.</t>
  </si>
  <si>
    <t>Jedlička</t>
  </si>
  <si>
    <t>Praha</t>
  </si>
  <si>
    <t>1:43:28</t>
  </si>
  <si>
    <t>70.</t>
  </si>
  <si>
    <t>Šimonek</t>
  </si>
  <si>
    <t>1:43:43</t>
  </si>
  <si>
    <t>71.</t>
  </si>
  <si>
    <t>Vladislav</t>
  </si>
  <si>
    <t>Bureš</t>
  </si>
  <si>
    <t>Achi.</t>
  </si>
  <si>
    <t>1:43:57</t>
  </si>
  <si>
    <t>72.</t>
  </si>
  <si>
    <t>Vojtěch</t>
  </si>
  <si>
    <t>Klail</t>
  </si>
  <si>
    <t>1:43:58</t>
  </si>
  <si>
    <t>73.</t>
  </si>
  <si>
    <t>Jiřičný</t>
  </si>
  <si>
    <t>Bonbon Praha</t>
  </si>
  <si>
    <t>1:44:47</t>
  </si>
  <si>
    <t>74.</t>
  </si>
  <si>
    <t>Dana</t>
  </si>
  <si>
    <t>Jiřičná</t>
  </si>
  <si>
    <t>75.</t>
  </si>
  <si>
    <t>Pešek</t>
  </si>
  <si>
    <t>Fun Bike Ústí nad Labem</t>
  </si>
  <si>
    <t>1:44:58</t>
  </si>
  <si>
    <t>76.</t>
  </si>
  <si>
    <t>Brejška</t>
  </si>
  <si>
    <t>běhej pro sebe</t>
  </si>
  <si>
    <t>1:45:16</t>
  </si>
  <si>
    <t>77.</t>
  </si>
  <si>
    <t>Eva</t>
  </si>
  <si>
    <t>Rejmannová</t>
  </si>
  <si>
    <t>Perštejn</t>
  </si>
  <si>
    <t>1:45:43</t>
  </si>
  <si>
    <t>78.</t>
  </si>
  <si>
    <t>Bláha</t>
  </si>
  <si>
    <t>1:45:45</t>
  </si>
  <si>
    <t>79.</t>
  </si>
  <si>
    <t>Lomax</t>
  </si>
  <si>
    <t>1:45:51</t>
  </si>
  <si>
    <t>80.</t>
  </si>
  <si>
    <t>Čermák</t>
  </si>
  <si>
    <t>1:45:56</t>
  </si>
  <si>
    <t>81.</t>
  </si>
  <si>
    <t>Alena</t>
  </si>
  <si>
    <t>Vrátná</t>
  </si>
  <si>
    <t>1:46:17</t>
  </si>
  <si>
    <t>82.</t>
  </si>
  <si>
    <t>Petra</t>
  </si>
  <si>
    <t>Hendrychova</t>
  </si>
  <si>
    <t>EDEN Litomerice</t>
  </si>
  <si>
    <t>1:46:50</t>
  </si>
  <si>
    <t>83.</t>
  </si>
  <si>
    <t>Hana</t>
  </si>
  <si>
    <t>Melenová</t>
  </si>
  <si>
    <t>1:46:51</t>
  </si>
  <si>
    <t>84.</t>
  </si>
  <si>
    <t>Tudor</t>
  </si>
  <si>
    <t>SKMP Kadaň</t>
  </si>
  <si>
    <t>1:47:27</t>
  </si>
  <si>
    <t>85.</t>
  </si>
  <si>
    <t>Voska</t>
  </si>
  <si>
    <t>Ohníč</t>
  </si>
  <si>
    <t>1:48:08</t>
  </si>
  <si>
    <t>86.</t>
  </si>
  <si>
    <t>Kuna</t>
  </si>
  <si>
    <t>AK Spolchemie</t>
  </si>
  <si>
    <t>1:48:14</t>
  </si>
  <si>
    <t>87.</t>
  </si>
  <si>
    <t>Vladimírová</t>
  </si>
  <si>
    <t>Radost až na kost</t>
  </si>
  <si>
    <t>1:48:22</t>
  </si>
  <si>
    <t>88.</t>
  </si>
  <si>
    <t>Ervín</t>
  </si>
  <si>
    <t>Wittenberg</t>
  </si>
  <si>
    <t>Ústí nad Labem</t>
  </si>
  <si>
    <t>1:48:24</t>
  </si>
  <si>
    <t>89.</t>
  </si>
  <si>
    <t>Dlouhý</t>
  </si>
  <si>
    <t>Dlouháni Roudnice</t>
  </si>
  <si>
    <t>1:49:05</t>
  </si>
  <si>
    <t>90.</t>
  </si>
  <si>
    <t>Březina</t>
  </si>
  <si>
    <t>TJ VS Kadaň</t>
  </si>
  <si>
    <t>1:49:09</t>
  </si>
  <si>
    <t>91.</t>
  </si>
  <si>
    <t>Dolanský</t>
  </si>
  <si>
    <t>1:49:18</t>
  </si>
  <si>
    <t>92.</t>
  </si>
  <si>
    <t>Menhart</t>
  </si>
  <si>
    <t>TJ Křesín</t>
  </si>
  <si>
    <t>1:49:42</t>
  </si>
  <si>
    <t>93.</t>
  </si>
  <si>
    <t>1:49:43</t>
  </si>
  <si>
    <t>94.</t>
  </si>
  <si>
    <t>Míra</t>
  </si>
  <si>
    <t>Vlach</t>
  </si>
  <si>
    <t>Máme geny z Keni - ÚL</t>
  </si>
  <si>
    <t>1:50:25</t>
  </si>
  <si>
    <t>95.</t>
  </si>
  <si>
    <t>Falk</t>
  </si>
  <si>
    <t>1:50:40</t>
  </si>
  <si>
    <t>96.</t>
  </si>
  <si>
    <t>Zuzana</t>
  </si>
  <si>
    <t>Rusínová</t>
  </si>
  <si>
    <t>1:50:44</t>
  </si>
  <si>
    <t>97.</t>
  </si>
  <si>
    <t>Svoboda</t>
  </si>
  <si>
    <t>Yetti backpacker</t>
  </si>
  <si>
    <t>1:50:55</t>
  </si>
  <si>
    <t>98.</t>
  </si>
  <si>
    <t>Oldřich</t>
  </si>
  <si>
    <t>Pravda</t>
  </si>
  <si>
    <t>The TG Running Team</t>
  </si>
  <si>
    <t>1:50:56</t>
  </si>
  <si>
    <t>99.</t>
  </si>
  <si>
    <t>1:51:03</t>
  </si>
  <si>
    <t>100.</t>
  </si>
  <si>
    <t>Uhlík</t>
  </si>
  <si>
    <t>ŽIAR 123</t>
  </si>
  <si>
    <t>1:51:11</t>
  </si>
  <si>
    <t>101.</t>
  </si>
  <si>
    <t>Lenka</t>
  </si>
  <si>
    <t>Špírková</t>
  </si>
  <si>
    <t>LOSAN Teplice</t>
  </si>
  <si>
    <t>1:51:13</t>
  </si>
  <si>
    <t>103.</t>
  </si>
  <si>
    <t>Václavík</t>
  </si>
  <si>
    <t>1:51:56</t>
  </si>
  <si>
    <t>102.</t>
  </si>
  <si>
    <t>Marta</t>
  </si>
  <si>
    <t>Kořínková</t>
  </si>
  <si>
    <t>Dubí</t>
  </si>
  <si>
    <t>1:52:09</t>
  </si>
  <si>
    <t>104.</t>
  </si>
  <si>
    <t>Basbasová</t>
  </si>
  <si>
    <t>1:52:14</t>
  </si>
  <si>
    <t>105.</t>
  </si>
  <si>
    <t>Věra</t>
  </si>
  <si>
    <t>Mrnková</t>
  </si>
  <si>
    <t>Líšťany</t>
  </si>
  <si>
    <t>1:52:40</t>
  </si>
  <si>
    <t>106.</t>
  </si>
  <si>
    <t>Molek</t>
  </si>
  <si>
    <t>1:52:50</t>
  </si>
  <si>
    <t>107.</t>
  </si>
  <si>
    <t>Pavlát</t>
  </si>
  <si>
    <t>1:53:08</t>
  </si>
  <si>
    <t>108.</t>
  </si>
  <si>
    <t>Segl</t>
  </si>
  <si>
    <t>KL Sport Most</t>
  </si>
  <si>
    <t>1:53:44</t>
  </si>
  <si>
    <t>109.</t>
  </si>
  <si>
    <t>Uhříček</t>
  </si>
  <si>
    <t>1:53:45</t>
  </si>
  <si>
    <t>110.</t>
  </si>
  <si>
    <t>Eliška</t>
  </si>
  <si>
    <t>Šulcová</t>
  </si>
  <si>
    <t>Bicykl Kříž</t>
  </si>
  <si>
    <t>1:53:56</t>
  </si>
  <si>
    <t>111.</t>
  </si>
  <si>
    <t>Knapík</t>
  </si>
  <si>
    <t>1:54:05</t>
  </si>
  <si>
    <t>112.</t>
  </si>
  <si>
    <t>Ladislava</t>
  </si>
  <si>
    <t>Antalová</t>
  </si>
  <si>
    <t>Rock´n Run</t>
  </si>
  <si>
    <t>1:54:43</t>
  </si>
  <si>
    <t>113.</t>
  </si>
  <si>
    <t>Myslivec</t>
  </si>
  <si>
    <t>1:54:44</t>
  </si>
  <si>
    <t>114.</t>
  </si>
  <si>
    <t>Marcela</t>
  </si>
  <si>
    <t>Vyšatová</t>
  </si>
  <si>
    <t>Divočáci</t>
  </si>
  <si>
    <t>1:54:54</t>
  </si>
  <si>
    <t>115.</t>
  </si>
  <si>
    <t>Ivo</t>
  </si>
  <si>
    <t>Trtek</t>
  </si>
  <si>
    <t>SAS Litoměřice</t>
  </si>
  <si>
    <t>1:54:57</t>
  </si>
  <si>
    <t>116.</t>
  </si>
  <si>
    <t>Olga</t>
  </si>
  <si>
    <t>Kantová</t>
  </si>
  <si>
    <t>1:55:02</t>
  </si>
  <si>
    <t>117.</t>
  </si>
  <si>
    <t>Vít</t>
  </si>
  <si>
    <t>Maťha</t>
  </si>
  <si>
    <t>LOSAN</t>
  </si>
  <si>
    <t>1:55:25</t>
  </si>
  <si>
    <t>118.</t>
  </si>
  <si>
    <t>Břetislav</t>
  </si>
  <si>
    <t>Dvořák</t>
  </si>
  <si>
    <t>1:55:30</t>
  </si>
  <si>
    <t>119.</t>
  </si>
  <si>
    <t>Richter</t>
  </si>
  <si>
    <t>1:55:42</t>
  </si>
  <si>
    <t>120.</t>
  </si>
  <si>
    <t>Andrea</t>
  </si>
  <si>
    <t>Kabátová</t>
  </si>
  <si>
    <t>1:55:46</t>
  </si>
  <si>
    <t>121.</t>
  </si>
  <si>
    <t>Havlátko</t>
  </si>
  <si>
    <t>1:56:02</t>
  </si>
  <si>
    <t>122.</t>
  </si>
  <si>
    <t>Jakl</t>
  </si>
  <si>
    <t>Glassman Teplice</t>
  </si>
  <si>
    <t>1:56:06</t>
  </si>
  <si>
    <t>123.</t>
  </si>
  <si>
    <t>1:56:51</t>
  </si>
  <si>
    <t>124.</t>
  </si>
  <si>
    <t>Ladislav</t>
  </si>
  <si>
    <t>Juhás</t>
  </si>
  <si>
    <t>Krupka</t>
  </si>
  <si>
    <t>1:57:30</t>
  </si>
  <si>
    <t>125.</t>
  </si>
  <si>
    <t>1:57:31</t>
  </si>
  <si>
    <t>126.</t>
  </si>
  <si>
    <t>1:57:43</t>
  </si>
  <si>
    <t>127.</t>
  </si>
  <si>
    <t>Michaela</t>
  </si>
  <si>
    <t>Čekalová</t>
  </si>
  <si>
    <t>Spona</t>
  </si>
  <si>
    <t>1:58:12</t>
  </si>
  <si>
    <t>128.</t>
  </si>
  <si>
    <t>Dagmar</t>
  </si>
  <si>
    <t>Vojtíškova</t>
  </si>
  <si>
    <t>1:58:37</t>
  </si>
  <si>
    <t>129.</t>
  </si>
  <si>
    <t>Matyáš</t>
  </si>
  <si>
    <t>Rusek</t>
  </si>
  <si>
    <t>AK Bilina</t>
  </si>
  <si>
    <t>1:58:43</t>
  </si>
  <si>
    <t>130.</t>
  </si>
  <si>
    <t>Karolína</t>
  </si>
  <si>
    <t>Pohořalá</t>
  </si>
  <si>
    <t>SKOB Roudnice nad Labem</t>
  </si>
  <si>
    <t>1:58:50</t>
  </si>
  <si>
    <t>131.</t>
  </si>
  <si>
    <t>Křížová</t>
  </si>
  <si>
    <t>1:58:57</t>
  </si>
  <si>
    <t>132.</t>
  </si>
  <si>
    <t>Pock</t>
  </si>
  <si>
    <t>1:59:13</t>
  </si>
  <si>
    <t>133.</t>
  </si>
  <si>
    <t>Březinová</t>
  </si>
  <si>
    <t>1:59:22</t>
  </si>
  <si>
    <t>134.</t>
  </si>
  <si>
    <t>1:59:28</t>
  </si>
  <si>
    <t>135.</t>
  </si>
  <si>
    <t>Kanta</t>
  </si>
  <si>
    <t>Horní Krupka</t>
  </si>
  <si>
    <t>1:59:37</t>
  </si>
  <si>
    <t>136.</t>
  </si>
  <si>
    <t>1:59:48</t>
  </si>
  <si>
    <t>137.</t>
  </si>
  <si>
    <t>Chirva</t>
  </si>
  <si>
    <t>Ostrava</t>
  </si>
  <si>
    <t>1:59:51</t>
  </si>
  <si>
    <t>138.</t>
  </si>
  <si>
    <t>Pevný</t>
  </si>
  <si>
    <t>jedním šmahem</t>
  </si>
  <si>
    <t>2:00:43</t>
  </si>
  <si>
    <t>139.</t>
  </si>
  <si>
    <t>Dušan</t>
  </si>
  <si>
    <t>Olah</t>
  </si>
  <si>
    <t>TT Glassman Teplice</t>
  </si>
  <si>
    <t>2:01:26</t>
  </si>
  <si>
    <t>140.</t>
  </si>
  <si>
    <t>Agáta</t>
  </si>
  <si>
    <t>Vaňková</t>
  </si>
  <si>
    <t>2:01:42</t>
  </si>
  <si>
    <t>141.</t>
  </si>
  <si>
    <t>142.</t>
  </si>
  <si>
    <t>Nikola</t>
  </si>
  <si>
    <t>Dončev</t>
  </si>
  <si>
    <t>2:02:11</t>
  </si>
  <si>
    <t>143.</t>
  </si>
  <si>
    <t>Miroslava</t>
  </si>
  <si>
    <t>Ernestová</t>
  </si>
  <si>
    <t>2:03:00</t>
  </si>
  <si>
    <t>144.</t>
  </si>
  <si>
    <t>Ernest</t>
  </si>
  <si>
    <t>2:03:42</t>
  </si>
  <si>
    <t>145.</t>
  </si>
  <si>
    <t>Aleš</t>
  </si>
  <si>
    <t>Kotě</t>
  </si>
  <si>
    <t>BK Běkodo</t>
  </si>
  <si>
    <t>2:04:30</t>
  </si>
  <si>
    <t>146.</t>
  </si>
  <si>
    <t>Luděk</t>
  </si>
  <si>
    <t>Zeman</t>
  </si>
  <si>
    <t>Bivoj Litoměřice</t>
  </si>
  <si>
    <t>2:04:33</t>
  </si>
  <si>
    <t>147.</t>
  </si>
  <si>
    <t>Vlk</t>
  </si>
  <si>
    <t>Povrly</t>
  </si>
  <si>
    <t>2:06:16</t>
  </si>
  <si>
    <t>148.</t>
  </si>
  <si>
    <t>Kofrová</t>
  </si>
  <si>
    <t>2:06:28</t>
  </si>
  <si>
    <t>149.</t>
  </si>
  <si>
    <t>Převrátil</t>
  </si>
  <si>
    <t>Run4Fun Osek</t>
  </si>
  <si>
    <t>2:06:45</t>
  </si>
  <si>
    <t>150.</t>
  </si>
  <si>
    <t>Radka</t>
  </si>
  <si>
    <t>Vysocká</t>
  </si>
  <si>
    <t>2:06:48</t>
  </si>
  <si>
    <t>151.</t>
  </si>
  <si>
    <t>Helena</t>
  </si>
  <si>
    <t>Souchová</t>
  </si>
  <si>
    <t>2:06:56</t>
  </si>
  <si>
    <t>152.</t>
  </si>
  <si>
    <t>Holubičková</t>
  </si>
  <si>
    <t>2:08:40</t>
  </si>
  <si>
    <t>153.</t>
  </si>
  <si>
    <t>2:08:49</t>
  </si>
  <si>
    <t>154.</t>
  </si>
  <si>
    <t>Naďa</t>
  </si>
  <si>
    <t>Bublová</t>
  </si>
  <si>
    <t>2:10:04</t>
  </si>
  <si>
    <t>155.</t>
  </si>
  <si>
    <t>2:12:52</t>
  </si>
  <si>
    <t>156.</t>
  </si>
  <si>
    <t>Todt</t>
  </si>
  <si>
    <t>nejsem v klubu</t>
  </si>
  <si>
    <t>2:13:18</t>
  </si>
  <si>
    <t>157.</t>
  </si>
  <si>
    <t>Nový</t>
  </si>
  <si>
    <t>Běkodo Teplice</t>
  </si>
  <si>
    <t>2:14:15</t>
  </si>
  <si>
    <t>158.</t>
  </si>
  <si>
    <t>Antonín</t>
  </si>
  <si>
    <t>Džugan</t>
  </si>
  <si>
    <t>2:14:29</t>
  </si>
  <si>
    <t>159.</t>
  </si>
  <si>
    <t>Koš</t>
  </si>
  <si>
    <t>Litoměřice</t>
  </si>
  <si>
    <t>2:15:35</t>
  </si>
  <si>
    <t>160.</t>
  </si>
  <si>
    <t>Lucie</t>
  </si>
  <si>
    <t>Susserová</t>
  </si>
  <si>
    <t>TT Glassman</t>
  </si>
  <si>
    <t>161.</t>
  </si>
  <si>
    <t>2:16:29</t>
  </si>
  <si>
    <t>162.</t>
  </si>
  <si>
    <t>Pokorný</t>
  </si>
  <si>
    <t>Anawe</t>
  </si>
  <si>
    <t>2:16:51</t>
  </si>
  <si>
    <t>163.</t>
  </si>
  <si>
    <t>Zdeňka</t>
  </si>
  <si>
    <t>Umlaufová</t>
  </si>
  <si>
    <t>164.</t>
  </si>
  <si>
    <t>Dobyt Žitenice</t>
  </si>
  <si>
    <t>2:17:51</t>
  </si>
  <si>
    <t>165.</t>
  </si>
  <si>
    <t>Benedikt</t>
  </si>
  <si>
    <t>2:17:59</t>
  </si>
  <si>
    <t>166.</t>
  </si>
  <si>
    <t>Václav</t>
  </si>
  <si>
    <t>Faltus</t>
  </si>
  <si>
    <t>2:24:54</t>
  </si>
  <si>
    <t>167.</t>
  </si>
  <si>
    <t>Würz</t>
  </si>
  <si>
    <t>Floria Würz</t>
  </si>
  <si>
    <t>2:29:10</t>
  </si>
  <si>
    <t>168.</t>
  </si>
  <si>
    <t>Motl</t>
  </si>
  <si>
    <t>Teplice, Restaurace U soudu</t>
  </si>
  <si>
    <t>2:29:11</t>
  </si>
  <si>
    <t>169.</t>
  </si>
  <si>
    <t>Kucharík</t>
  </si>
  <si>
    <t>IveJa</t>
  </si>
  <si>
    <t>2:31:01</t>
  </si>
  <si>
    <t>170.</t>
  </si>
  <si>
    <t>Máša</t>
  </si>
  <si>
    <t>2:31:34</t>
  </si>
  <si>
    <t>171.</t>
  </si>
  <si>
    <t>Losová</t>
  </si>
  <si>
    <t>Herbadent</t>
  </si>
  <si>
    <t>2:31:49</t>
  </si>
  <si>
    <t>172.</t>
  </si>
  <si>
    <t>Chytka</t>
  </si>
  <si>
    <t>2:34:32</t>
  </si>
  <si>
    <t>173.</t>
  </si>
  <si>
    <t>Blanka</t>
  </si>
  <si>
    <t>Zbuzková</t>
  </si>
  <si>
    <t>2:35:27</t>
  </si>
  <si>
    <t>174.</t>
  </si>
  <si>
    <t>Hrbek</t>
  </si>
  <si>
    <t>2:39:39</t>
  </si>
  <si>
    <t>175.</t>
  </si>
  <si>
    <t>Danilo</t>
  </si>
  <si>
    <t>2:40:51</t>
  </si>
  <si>
    <t>176.</t>
  </si>
  <si>
    <t>Štěpánka</t>
  </si>
  <si>
    <t>Tréglová</t>
  </si>
  <si>
    <t>2:43:07</t>
  </si>
  <si>
    <t>177.</t>
  </si>
  <si>
    <t>Jungbauer</t>
  </si>
  <si>
    <t>Kvítkov</t>
  </si>
  <si>
    <t>2:43:47</t>
  </si>
  <si>
    <t>178.</t>
  </si>
  <si>
    <t>Michala</t>
  </si>
  <si>
    <t>Bučilová</t>
  </si>
  <si>
    <t>2:45:23</t>
  </si>
  <si>
    <t>179.</t>
  </si>
  <si>
    <t>Farská</t>
  </si>
  <si>
    <t>Svarožic team</t>
  </si>
  <si>
    <t>2:48:49</t>
  </si>
  <si>
    <t>180.</t>
  </si>
  <si>
    <t>Škramlík</t>
  </si>
  <si>
    <t>181.</t>
  </si>
  <si>
    <t>Jitks</t>
  </si>
  <si>
    <t>Valentová</t>
  </si>
  <si>
    <t>2:49:16</t>
  </si>
  <si>
    <t>182.</t>
  </si>
  <si>
    <t>Karásek</t>
  </si>
  <si>
    <t>PaKa</t>
  </si>
  <si>
    <t>2:49:36</t>
  </si>
  <si>
    <t>183.</t>
  </si>
  <si>
    <t>Ledinská</t>
  </si>
  <si>
    <t>184.</t>
  </si>
  <si>
    <t>Hejlek</t>
  </si>
  <si>
    <t>2:49:37</t>
  </si>
  <si>
    <t>185.</t>
  </si>
  <si>
    <t>2:49:59</t>
  </si>
  <si>
    <t>186.</t>
  </si>
  <si>
    <t>Dončevová</t>
  </si>
  <si>
    <t>2:51:17</t>
  </si>
  <si>
    <t>187.</t>
  </si>
  <si>
    <t>Růžena</t>
  </si>
  <si>
    <t>Jungbauerová</t>
  </si>
  <si>
    <t>2:55:53</t>
  </si>
  <si>
    <t>188.</t>
  </si>
  <si>
    <t>Ludáčková</t>
  </si>
  <si>
    <t>2:59:00</t>
  </si>
  <si>
    <t>189.</t>
  </si>
  <si>
    <t>Pašková</t>
  </si>
  <si>
    <t>2:59:32</t>
  </si>
  <si>
    <t>190.</t>
  </si>
  <si>
    <t>Krejsa</t>
  </si>
  <si>
    <t>3:13:28</t>
  </si>
  <si>
    <t>muži do 39 let</t>
  </si>
  <si>
    <t>muži 40 - 54 let</t>
  </si>
  <si>
    <t>muži od 55 let</t>
  </si>
  <si>
    <t>ženy do 39 let</t>
  </si>
  <si>
    <t>ženy od 40 let</t>
  </si>
  <si>
    <t>Listina družstev - MilešovKap 2013</t>
  </si>
  <si>
    <t>Název</t>
  </si>
  <si>
    <t>Příjmení a jméno</t>
  </si>
  <si>
    <t>Časy jednotlivců</t>
  </si>
  <si>
    <t>Čas družstva</t>
  </si>
  <si>
    <t>Konečné pořadí</t>
  </si>
  <si>
    <t>Vlčáci</t>
  </si>
  <si>
    <t>Hájková Alča</t>
  </si>
  <si>
    <t>Eva a Vašek</t>
  </si>
  <si>
    <t>Vrátná Alena</t>
  </si>
  <si>
    <t>Vlček Jiří</t>
  </si>
  <si>
    <t>Běhounek Vladimír</t>
  </si>
  <si>
    <t>Čapek Lubbomír</t>
  </si>
  <si>
    <t>Jakl Miroslav</t>
  </si>
  <si>
    <t>ZOR</t>
  </si>
  <si>
    <t>Rejmannová Eva</t>
  </si>
  <si>
    <t>Bublová Naďa</t>
  </si>
  <si>
    <t>Zbuzek Jaroslav</t>
  </si>
  <si>
    <t>Molcar Miroslav</t>
  </si>
  <si>
    <t>Ottenschlager Oto</t>
  </si>
  <si>
    <t>Bláha Daniel</t>
  </si>
  <si>
    <t>Už tam budem?</t>
  </si>
  <si>
    <t>Šindlerová Jana</t>
  </si>
  <si>
    <t>Březinová Dagmar</t>
  </si>
  <si>
    <t>Janík Tomáš</t>
  </si>
  <si>
    <t>Březina Vlastimil</t>
  </si>
  <si>
    <t>Majer Pavel</t>
  </si>
  <si>
    <t>Březina Daniel</t>
  </si>
  <si>
    <t>Rybáčková Soňa</t>
  </si>
  <si>
    <t>Hobiti</t>
  </si>
  <si>
    <t>Ernestová Eva</t>
  </si>
  <si>
    <t>Vladimírová Veronika</t>
  </si>
  <si>
    <t>Ernestová Miroslava</t>
  </si>
  <si>
    <t>Švanda Petr</t>
  </si>
  <si>
    <t>Ernest Miroslav</t>
  </si>
  <si>
    <t>Chlísti</t>
  </si>
  <si>
    <t>Karešová Světla</t>
  </si>
  <si>
    <t>Moučka David</t>
  </si>
  <si>
    <t>Oppelt Michal</t>
  </si>
  <si>
    <r>
      <t xml:space="preserve">Výsledková listina - MilešovKa(p) 2013  </t>
    </r>
    <r>
      <rPr>
        <sz val="12"/>
        <rFont val="Comic Sans MS"/>
        <family val="4"/>
      </rPr>
      <t>ze dne 28.9.</t>
    </r>
  </si>
  <si>
    <r>
      <t xml:space="preserve">Vrchař(ka) </t>
    </r>
    <r>
      <rPr>
        <sz val="10"/>
        <color indexed="12"/>
        <rFont val="Arial"/>
        <family val="2"/>
      </rPr>
      <t>Muži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Ženy</t>
    </r>
  </si>
  <si>
    <t>Čeněk</t>
  </si>
  <si>
    <t>Filingr</t>
  </si>
  <si>
    <t>Běžecký klub F-C Kadaň</t>
  </si>
  <si>
    <t>1:19:55</t>
  </si>
  <si>
    <t>Gabla</t>
  </si>
  <si>
    <t>Bootcamp</t>
  </si>
  <si>
    <t>1:22:25</t>
  </si>
  <si>
    <t>Helus</t>
  </si>
  <si>
    <t>Chrást</t>
  </si>
  <si>
    <t>1:23:01</t>
  </si>
  <si>
    <t>1:24:27</t>
  </si>
  <si>
    <t>1:24:54</t>
  </si>
  <si>
    <t>1:25:10</t>
  </si>
  <si>
    <t>Teplý</t>
  </si>
  <si>
    <t>Hisport Team</t>
  </si>
  <si>
    <t>1:25:34</t>
  </si>
  <si>
    <t>ELA Litvínov</t>
  </si>
  <si>
    <t>1:26:39</t>
  </si>
  <si>
    <t>1:26:58</t>
  </si>
  <si>
    <t>Robi</t>
  </si>
  <si>
    <t>Lakatoš</t>
  </si>
  <si>
    <t>1:27:11</t>
  </si>
  <si>
    <t>Otto</t>
  </si>
  <si>
    <t>Ottenschläger</t>
  </si>
  <si>
    <t>Krušnoman triatlon team Litvín</t>
  </si>
  <si>
    <t>1:27:22</t>
  </si>
  <si>
    <t>Šerpa - Most</t>
  </si>
  <si>
    <t>1:28:01</t>
  </si>
  <si>
    <t>1:28:22</t>
  </si>
  <si>
    <t>Rybáček</t>
  </si>
  <si>
    <t>1:28:34</t>
  </si>
  <si>
    <t>Malý</t>
  </si>
  <si>
    <t>AK Česká Lípa</t>
  </si>
  <si>
    <t>1:29:23</t>
  </si>
  <si>
    <t>Bušek</t>
  </si>
  <si>
    <t>1:29:46</t>
  </si>
  <si>
    <t>Luboš</t>
  </si>
  <si>
    <t>Sádovský</t>
  </si>
  <si>
    <t>Jablonec nad Nisou</t>
  </si>
  <si>
    <t>1:30:19</t>
  </si>
  <si>
    <t>Matula</t>
  </si>
  <si>
    <t>1:30:47</t>
  </si>
  <si>
    <t>Kuchigin</t>
  </si>
  <si>
    <t>Rusko</t>
  </si>
  <si>
    <t>1:31:01</t>
  </si>
  <si>
    <t>1:31:56</t>
  </si>
  <si>
    <t>1:31:59</t>
  </si>
  <si>
    <t>LOKO Teplice</t>
  </si>
  <si>
    <t>1:32:28</t>
  </si>
  <si>
    <t>Seth</t>
  </si>
  <si>
    <t>De Bolle</t>
  </si>
  <si>
    <t>1:33:09</t>
  </si>
  <si>
    <t>Laibl</t>
  </si>
  <si>
    <t>1:33:20</t>
  </si>
  <si>
    <t>Blail</t>
  </si>
  <si>
    <t>Slavia Chomutov</t>
  </si>
  <si>
    <t>1:33:48</t>
  </si>
  <si>
    <t>1:34:28</t>
  </si>
  <si>
    <t>Krátký</t>
  </si>
  <si>
    <t>MMB Třebenice</t>
  </si>
  <si>
    <t>1:34:48</t>
  </si>
  <si>
    <t>Kadlec</t>
  </si>
  <si>
    <t>1:34:52</t>
  </si>
  <si>
    <t>Miloslav</t>
  </si>
  <si>
    <t>Kratochvíl</t>
  </si>
  <si>
    <t>1:35:09</t>
  </si>
  <si>
    <t>1:35:33</t>
  </si>
  <si>
    <t>1:35:42</t>
  </si>
  <si>
    <t>1:36:05</t>
  </si>
  <si>
    <t>1:36:24</t>
  </si>
  <si>
    <t>František</t>
  </si>
  <si>
    <t>Stáně</t>
  </si>
  <si>
    <t>Cyklo City Team Lovosice</t>
  </si>
  <si>
    <t>1:36:43</t>
  </si>
  <si>
    <t>Numerato</t>
  </si>
  <si>
    <t>Blue Line Kladno</t>
  </si>
  <si>
    <t>1:36:48</t>
  </si>
  <si>
    <t>1:37:21</t>
  </si>
  <si>
    <t>Procorde</t>
  </si>
  <si>
    <t>1:37:45</t>
  </si>
  <si>
    <t>Štochl</t>
  </si>
  <si>
    <t>1:38:16</t>
  </si>
  <si>
    <t>1:38:39</t>
  </si>
  <si>
    <t>1:38:45</t>
  </si>
  <si>
    <t>1:39:07</t>
  </si>
  <si>
    <t>Fill</t>
  </si>
  <si>
    <t>Liberec</t>
  </si>
  <si>
    <t>1:39:08</t>
  </si>
  <si>
    <t>Rok co rok o.s.</t>
  </si>
  <si>
    <t>1:39:13</t>
  </si>
  <si>
    <t>Alan</t>
  </si>
  <si>
    <t>1:39:15</t>
  </si>
  <si>
    <t>Gruber</t>
  </si>
  <si>
    <t>Čakovice</t>
  </si>
  <si>
    <t>1:39:17</t>
  </si>
  <si>
    <t>Píša</t>
  </si>
  <si>
    <t>Čarný</t>
  </si>
  <si>
    <t>1:39:19</t>
  </si>
  <si>
    <t>Jeníkov</t>
  </si>
  <si>
    <t>1:39:37</t>
  </si>
  <si>
    <t>Holub</t>
  </si>
  <si>
    <t>Frýdlant v Čechách</t>
  </si>
  <si>
    <t>1:39:46</t>
  </si>
  <si>
    <t>Jaroslava</t>
  </si>
  <si>
    <t>Krausová</t>
  </si>
  <si>
    <t>Glassman TT Teplice</t>
  </si>
  <si>
    <t>1975</t>
  </si>
  <si>
    <t>1:40:32</t>
  </si>
  <si>
    <t>SAHARA Vědomice</t>
  </si>
  <si>
    <t>1:40:34</t>
  </si>
  <si>
    <t>Jarolímek</t>
  </si>
  <si>
    <t>Oslík</t>
  </si>
  <si>
    <t>Kanoistika Chomutov</t>
  </si>
  <si>
    <t>1:41:01</t>
  </si>
  <si>
    <t>1:41:04</t>
  </si>
  <si>
    <t>1:41:20</t>
  </si>
  <si>
    <t>Novakovský</t>
  </si>
  <si>
    <t>1:41:36</t>
  </si>
  <si>
    <t>Wendy team Litvínov</t>
  </si>
  <si>
    <t>1:41:52</t>
  </si>
  <si>
    <t>Kristýna</t>
  </si>
  <si>
    <t>Kalusová</t>
  </si>
  <si>
    <t>1:41:57</t>
  </si>
  <si>
    <t>1:42:01</t>
  </si>
  <si>
    <t>Vojtík</t>
  </si>
  <si>
    <t>1:42:47</t>
  </si>
  <si>
    <t>1:43:09</t>
  </si>
  <si>
    <t>1:44:03</t>
  </si>
  <si>
    <t>1:44:08</t>
  </si>
  <si>
    <t>1:44:24</t>
  </si>
  <si>
    <t>Novák</t>
  </si>
  <si>
    <t>OOP Trnovany</t>
  </si>
  <si>
    <t>1:44:44</t>
  </si>
  <si>
    <t>Pavka</t>
  </si>
  <si>
    <t>TJ Horní Krupka</t>
  </si>
  <si>
    <t>1:44:54</t>
  </si>
  <si>
    <t>Kateřina</t>
  </si>
  <si>
    <t>Tvrzníková</t>
  </si>
  <si>
    <t>TJ Krupka</t>
  </si>
  <si>
    <t>1:45:22</t>
  </si>
  <si>
    <t>Herman</t>
  </si>
  <si>
    <t>1:45:52</t>
  </si>
  <si>
    <t>Restaurace 21</t>
  </si>
  <si>
    <t>1:46:25</t>
  </si>
  <si>
    <t>Chroust</t>
  </si>
  <si>
    <t>SČK Krásná Lípa</t>
  </si>
  <si>
    <t>1:46:35</t>
  </si>
  <si>
    <t>1:46:42</t>
  </si>
  <si>
    <t>1:47:03</t>
  </si>
  <si>
    <t>1:47:30</t>
  </si>
  <si>
    <t>Molcarová</t>
  </si>
  <si>
    <t>1:47:35</t>
  </si>
  <si>
    <t>1:47:36</t>
  </si>
  <si>
    <t>Zabrušany</t>
  </si>
  <si>
    <t>1:47:57</t>
  </si>
  <si>
    <t>1:48:04</t>
  </si>
  <si>
    <t>original Teplice</t>
  </si>
  <si>
    <t>1:48:10</t>
  </si>
  <si>
    <t>MP Dubí</t>
  </si>
  <si>
    <t>1:48:39</t>
  </si>
  <si>
    <t>1:48:40</t>
  </si>
  <si>
    <t>1:48:42</t>
  </si>
  <si>
    <t>Pospíšil</t>
  </si>
  <si>
    <t>1:49:07</t>
  </si>
  <si>
    <t>Plaček</t>
  </si>
  <si>
    <t>ASK Děčín</t>
  </si>
  <si>
    <t>1:49:15</t>
  </si>
  <si>
    <t>Jindřich</t>
  </si>
  <si>
    <t>Bouša</t>
  </si>
  <si>
    <t>1:49:22</t>
  </si>
  <si>
    <t>Kvasňa</t>
  </si>
  <si>
    <t>1:49:33</t>
  </si>
  <si>
    <t>1:49:46</t>
  </si>
  <si>
    <t>Muzikář</t>
  </si>
  <si>
    <t>Lysá nad Labem</t>
  </si>
  <si>
    <t>1:49:56</t>
  </si>
  <si>
    <t>1:50:06</t>
  </si>
  <si>
    <t>Zemanová</t>
  </si>
  <si>
    <t>Atletika Písek</t>
  </si>
  <si>
    <t>1:50:07</t>
  </si>
  <si>
    <t>AK Krupka</t>
  </si>
  <si>
    <t>1:50:35</t>
  </si>
  <si>
    <t>1:50:48</t>
  </si>
  <si>
    <t>1:51:07</t>
  </si>
  <si>
    <t>1:51:08</t>
  </si>
  <si>
    <t>1:51:36</t>
  </si>
  <si>
    <t>1:51:41</t>
  </si>
  <si>
    <t>1:52:22</t>
  </si>
  <si>
    <t>Kurejko</t>
  </si>
  <si>
    <t>1:53:13</t>
  </si>
  <si>
    <t>Vojtíšková</t>
  </si>
  <si>
    <t>1:54:35</t>
  </si>
  <si>
    <t>1:54:46</t>
  </si>
  <si>
    <t>1:55:45</t>
  </si>
  <si>
    <t>Koželuhová</t>
  </si>
  <si>
    <t>1:55:47</t>
  </si>
  <si>
    <t>1:56:00</t>
  </si>
  <si>
    <t>1:56:08</t>
  </si>
  <si>
    <t>Cristina-Colaco</t>
  </si>
  <si>
    <t>1:56:31</t>
  </si>
  <si>
    <t>1:56:40</t>
  </si>
  <si>
    <t>1:56:43</t>
  </si>
  <si>
    <t>1:57:04</t>
  </si>
  <si>
    <t>1:57:35</t>
  </si>
  <si>
    <t>DOBYT Žitenice</t>
  </si>
  <si>
    <t>1:58:40</t>
  </si>
  <si>
    <t>JUDO Bystřany</t>
  </si>
  <si>
    <t>1:59:40</t>
  </si>
  <si>
    <t>2:00:09</t>
  </si>
  <si>
    <t>leoš</t>
  </si>
  <si>
    <t>Flodr</t>
  </si>
  <si>
    <t>Zdice</t>
  </si>
  <si>
    <t>2:00:10</t>
  </si>
  <si>
    <t>Hasíková</t>
  </si>
  <si>
    <t>2:01:04</t>
  </si>
  <si>
    <t>Vlado</t>
  </si>
  <si>
    <t>VITA sro</t>
  </si>
  <si>
    <t>2:01:15</t>
  </si>
  <si>
    <t>Mauleová</t>
  </si>
  <si>
    <t>hasiči Srbice</t>
  </si>
  <si>
    <t>Šulc</t>
  </si>
  <si>
    <t>2:02:43</t>
  </si>
  <si>
    <t>2:03:31</t>
  </si>
  <si>
    <t>2:03:52</t>
  </si>
  <si>
    <t>Standa</t>
  </si>
  <si>
    <t>Petříček</t>
  </si>
  <si>
    <t>Krakovany</t>
  </si>
  <si>
    <t>2:04:12</t>
  </si>
  <si>
    <t>2:04:15</t>
  </si>
  <si>
    <t>2:04:40</t>
  </si>
  <si>
    <t>2:05:16</t>
  </si>
  <si>
    <t>2:06:14</t>
  </si>
  <si>
    <t>2:06:55</t>
  </si>
  <si>
    <t>2:07:47</t>
  </si>
  <si>
    <t>2:08:32</t>
  </si>
  <si>
    <t>2:08:36</t>
  </si>
  <si>
    <t>2:08:45</t>
  </si>
  <si>
    <t>Květoslav</t>
  </si>
  <si>
    <t>Kutzler</t>
  </si>
  <si>
    <t>Sokol Malé Žernoseky</t>
  </si>
  <si>
    <t>2:08:53</t>
  </si>
  <si>
    <t>2:09:07</t>
  </si>
  <si>
    <t>2:09:35</t>
  </si>
  <si>
    <t>Procházka</t>
  </si>
  <si>
    <t>Brozany</t>
  </si>
  <si>
    <t>2:10:22</t>
  </si>
  <si>
    <t>2:10:25</t>
  </si>
  <si>
    <t>2:11:36</t>
  </si>
  <si>
    <t>Jura</t>
  </si>
  <si>
    <t>Zouhar</t>
  </si>
  <si>
    <t>2:13:48</t>
  </si>
  <si>
    <t>2:14:03</t>
  </si>
  <si>
    <t>Žák</t>
  </si>
  <si>
    <t>Rozjetí buřtíci</t>
  </si>
  <si>
    <t>2:14:04</t>
  </si>
  <si>
    <t>2:14:53</t>
  </si>
  <si>
    <t>Vítr</t>
  </si>
  <si>
    <t>Česká Lípa</t>
  </si>
  <si>
    <t>2:15:08</t>
  </si>
  <si>
    <t>Martina</t>
  </si>
  <si>
    <t>Richterová</t>
  </si>
  <si>
    <t>2:17:17</t>
  </si>
  <si>
    <t>Mžyková</t>
  </si>
  <si>
    <t>2:17:28</t>
  </si>
  <si>
    <t>Luňák</t>
  </si>
  <si>
    <t>2:17:29</t>
  </si>
  <si>
    <t>Süsserová</t>
  </si>
  <si>
    <t>2:18:45</t>
  </si>
  <si>
    <t>Řimnáčová</t>
  </si>
  <si>
    <t>Litvínov</t>
  </si>
  <si>
    <t>2:20:35</t>
  </si>
  <si>
    <t>Mikota</t>
  </si>
  <si>
    <t>2:21:15</t>
  </si>
  <si>
    <t>Slawischová</t>
  </si>
  <si>
    <t>2:22:29</t>
  </si>
  <si>
    <t>2:22:48</t>
  </si>
  <si>
    <t>2:23:42</t>
  </si>
  <si>
    <t>2:24:35</t>
  </si>
  <si>
    <t>Lédlová</t>
  </si>
  <si>
    <t>2:27:26</t>
  </si>
  <si>
    <t>2:27:35</t>
  </si>
  <si>
    <t>Kroh</t>
  </si>
  <si>
    <t>Nepomyšl</t>
  </si>
  <si>
    <t>2:35:21</t>
  </si>
  <si>
    <t>2:38:07</t>
  </si>
  <si>
    <t>Omasta</t>
  </si>
  <si>
    <t>2:38:08</t>
  </si>
  <si>
    <t>2:38:14</t>
  </si>
  <si>
    <t>2:49:35</t>
  </si>
  <si>
    <t>2:53:18</t>
  </si>
  <si>
    <t>Bringlerová</t>
  </si>
  <si>
    <t>3:05:55</t>
  </si>
  <si>
    <t>Listina družstev - MilešovKap 2012</t>
  </si>
  <si>
    <t>KFZ</t>
  </si>
  <si>
    <t>Kalusová Kristýna</t>
  </si>
  <si>
    <t>Družstvo Sváti Pulce</t>
  </si>
  <si>
    <t>Špírková Lenka</t>
  </si>
  <si>
    <t>Filingr Čeněk</t>
  </si>
  <si>
    <t>Maťha Vít</t>
  </si>
  <si>
    <t>Zbuzek Michal</t>
  </si>
  <si>
    <t>Benčurik Vlado</t>
  </si>
  <si>
    <t>Beruška team</t>
  </si>
  <si>
    <t>Vágnerová Veronika</t>
  </si>
  <si>
    <t>Slawischová Marcela</t>
  </si>
  <si>
    <t>Karas Karel</t>
  </si>
  <si>
    <t>Voth Jiří</t>
  </si>
  <si>
    <t>Voth Aleš</t>
  </si>
  <si>
    <t>Koželuhová Lenka</t>
  </si>
  <si>
    <t>Machři</t>
  </si>
  <si>
    <t>Süsserová Lucie</t>
  </si>
  <si>
    <t>Matěcha Miroslav</t>
  </si>
  <si>
    <t>Olah Dušan</t>
  </si>
  <si>
    <t>Marek Jiří</t>
  </si>
  <si>
    <t>Krausová Jaroslava</t>
  </si>
  <si>
    <t>Trimr</t>
  </si>
  <si>
    <t>Richterová Martina</t>
  </si>
  <si>
    <t>Plaček Tomáš</t>
  </si>
  <si>
    <t>Richter Martin</t>
  </si>
  <si>
    <t>Brumíci</t>
  </si>
  <si>
    <t>Bringlerová Nikola</t>
  </si>
  <si>
    <t>Beránek Miroslav</t>
  </si>
  <si>
    <t>Beránek Jan</t>
  </si>
  <si>
    <t>Poučení 2011</t>
  </si>
  <si>
    <t>Umlaufavá Zdeňka</t>
  </si>
  <si>
    <t>Pospíšil Pavel</t>
  </si>
  <si>
    <t>Faltus Václav</t>
  </si>
  <si>
    <t>Gruber Vlastimil</t>
  </si>
  <si>
    <t>Jedlička Petr</t>
  </si>
  <si>
    <t>Myšáci</t>
  </si>
  <si>
    <t>Tvrzníková Kateřina</t>
  </si>
  <si>
    <t>HaDaNi</t>
  </si>
  <si>
    <t>Dončevová Hana</t>
  </si>
  <si>
    <t>Tvrzník Jan</t>
  </si>
  <si>
    <t>Dončev Danilo</t>
  </si>
  <si>
    <t>Dončev Nikola</t>
  </si>
  <si>
    <t>Molcarová Jana</t>
  </si>
  <si>
    <t>Dolanský Pavel</t>
  </si>
  <si>
    <r>
      <t xml:space="preserve">Výsledková listina - MilešovKa(p) 2012  </t>
    </r>
    <r>
      <rPr>
        <sz val="12"/>
        <rFont val="Comic Sans MS"/>
        <family val="4"/>
      </rPr>
      <t>ze dne 28.9.</t>
    </r>
  </si>
  <si>
    <t>Pořadí na mezičase</t>
  </si>
  <si>
    <t>Slovák Dalibor</t>
  </si>
  <si>
    <t>Kerteam</t>
  </si>
  <si>
    <t>Vytlačil Stanislav</t>
  </si>
  <si>
    <t>AK Most</t>
  </si>
  <si>
    <t xml:space="preserve">Bolehovský pavel </t>
  </si>
  <si>
    <t xml:space="preserve">Kutman pavel </t>
  </si>
  <si>
    <t>Řebíček Jan</t>
  </si>
  <si>
    <t>Bušek Marek</t>
  </si>
  <si>
    <t>Novotný Jiří</t>
  </si>
  <si>
    <t>Kateřinky</t>
  </si>
  <si>
    <t>CHZ Litvínov</t>
  </si>
  <si>
    <t>Markup Michal</t>
  </si>
  <si>
    <t>Kesler Josef</t>
  </si>
  <si>
    <t>Veselý Petr</t>
  </si>
  <si>
    <t>Vavák Michal</t>
  </si>
  <si>
    <t>Kutná Hora</t>
  </si>
  <si>
    <t>Rybáček Miroslav</t>
  </si>
  <si>
    <t>HI Sport-Team</t>
  </si>
  <si>
    <t>Šibravová Lenka</t>
  </si>
  <si>
    <t>Kovář Michal</t>
  </si>
  <si>
    <t>Matula Martin</t>
  </si>
  <si>
    <t>Tlustý Pavel</t>
  </si>
  <si>
    <t>Kirsch Petr</t>
  </si>
  <si>
    <t xml:space="preserve">Procházka Josef </t>
  </si>
  <si>
    <t>Malý Jiří</t>
  </si>
  <si>
    <t>AC Česká Lípa</t>
  </si>
  <si>
    <t>Bartoš jan</t>
  </si>
  <si>
    <t>Lamači skal Teplice</t>
  </si>
  <si>
    <t>Bušek Petr</t>
  </si>
  <si>
    <t>Laube Michal</t>
  </si>
  <si>
    <t>Krátký Jan</t>
  </si>
  <si>
    <t>Dycka Petr</t>
  </si>
  <si>
    <t>Seth De Bolle</t>
  </si>
  <si>
    <t>TG Team</t>
  </si>
  <si>
    <t>Šašek Otakar</t>
  </si>
  <si>
    <t>Suchý Pavel</t>
  </si>
  <si>
    <t>Cyklorenova Cvikov</t>
  </si>
  <si>
    <t>Kadlec Michal</t>
  </si>
  <si>
    <t xml:space="preserve">Ottenschláger Oto                 </t>
  </si>
  <si>
    <t xml:space="preserve">Krušnoman triatlon team Litvínov            </t>
  </si>
  <si>
    <t>Zemanová Dagmar</t>
  </si>
  <si>
    <t>Zouhar Filip</t>
  </si>
  <si>
    <t>Valtr Vladimír</t>
  </si>
  <si>
    <t>Roudnice nad Labem</t>
  </si>
  <si>
    <t>Pavlis Antonín</t>
  </si>
  <si>
    <t>Štěrba Roman</t>
  </si>
  <si>
    <t>AC Lovosice</t>
  </si>
  <si>
    <t>Lisec Tomáš</t>
  </si>
  <si>
    <t>CK Terezín</t>
  </si>
  <si>
    <t>Kaiser Jan</t>
  </si>
  <si>
    <t>Kaiser Team</t>
  </si>
  <si>
    <t>Černý Pavel</t>
  </si>
  <si>
    <t>Novotný Josef</t>
  </si>
  <si>
    <t>Dvořák Martin</t>
  </si>
  <si>
    <t>Janák Michal</t>
  </si>
  <si>
    <t>Vopat Milan</t>
  </si>
  <si>
    <t>Maraton Team Děčín</t>
  </si>
  <si>
    <t>Vápeník Petr</t>
  </si>
  <si>
    <t>Čarný Josef</t>
  </si>
  <si>
    <t>Štichauer Zdeněk</t>
  </si>
  <si>
    <t>Štramberk</t>
  </si>
  <si>
    <t>Jarolímek Jan</t>
  </si>
  <si>
    <t>Blail Ondřej</t>
  </si>
  <si>
    <t>TJ Slavie Chomutov</t>
  </si>
  <si>
    <t>Bláha Jan</t>
  </si>
  <si>
    <t>Ježek Martin</t>
  </si>
  <si>
    <t>Čelákovice</t>
  </si>
  <si>
    <t>Kapasz Alexandr</t>
  </si>
  <si>
    <t>Teo Plus Lito</t>
  </si>
  <si>
    <t>Hájková Alena</t>
  </si>
  <si>
    <t>Frantová Andrea</t>
  </si>
  <si>
    <t>Loko Beroun</t>
  </si>
  <si>
    <t>Čižinský Jaromír</t>
  </si>
  <si>
    <t>SABZO Praha</t>
  </si>
  <si>
    <t>Vít Miroslav</t>
  </si>
  <si>
    <t>Sahara Vědomice</t>
  </si>
  <si>
    <t xml:space="preserve">Fridrichovský Miroslav    </t>
  </si>
  <si>
    <t>SBK 2011</t>
  </si>
  <si>
    <t>Vadlejch Jiří</t>
  </si>
  <si>
    <t>Tost Alois</t>
  </si>
  <si>
    <t>Švarc Michal</t>
  </si>
  <si>
    <t>Kyjov</t>
  </si>
  <si>
    <t>Watzke Petr</t>
  </si>
  <si>
    <t>Antl Pavel</t>
  </si>
  <si>
    <t>Outdoor Team</t>
  </si>
  <si>
    <t>Vorlíček Petr</t>
  </si>
  <si>
    <t>Bambas Jan</t>
  </si>
  <si>
    <t>Vyšín Jiří</t>
  </si>
  <si>
    <t>Karlovy Vary</t>
  </si>
  <si>
    <t>Thieme Alain</t>
  </si>
  <si>
    <t>Olšer Tomáš</t>
  </si>
  <si>
    <t>Vachulková Petra</t>
  </si>
  <si>
    <t>Triatlon Litvínov</t>
  </si>
  <si>
    <t>Tlustý Martin</t>
  </si>
  <si>
    <t>Kváš Josef</t>
  </si>
  <si>
    <t>Ritscher Tom Nils</t>
  </si>
  <si>
    <t>Nordhausen</t>
  </si>
  <si>
    <t>Miksch Vlastimil</t>
  </si>
  <si>
    <t>Koloschop cz</t>
  </si>
  <si>
    <t>Tudor Daniel</t>
  </si>
  <si>
    <t>Kadaň</t>
  </si>
  <si>
    <t>Havlátko Jan</t>
  </si>
  <si>
    <t>Farda Petr</t>
  </si>
  <si>
    <t>Woš Jiří</t>
  </si>
  <si>
    <t>Nový Milan</t>
  </si>
  <si>
    <t>Hrubý Lukáš</t>
  </si>
  <si>
    <t>Ptáček Michal</t>
  </si>
  <si>
    <t>Majer Jan</t>
  </si>
  <si>
    <t>Růžička Pavel</t>
  </si>
  <si>
    <t>Kameničky</t>
  </si>
  <si>
    <t>Thumsová marie</t>
  </si>
  <si>
    <t>Traged team</t>
  </si>
  <si>
    <t>Nový Břetislav</t>
  </si>
  <si>
    <t xml:space="preserve"> AK Krupka</t>
  </si>
  <si>
    <t>Menhart Karel</t>
  </si>
  <si>
    <t>Vápeník Adam</t>
  </si>
  <si>
    <t>Knapík Jan</t>
  </si>
  <si>
    <t>Vorlíček Rudolf</t>
  </si>
  <si>
    <t>Voska Jiří</t>
  </si>
  <si>
    <t>Kuncířová Hana</t>
  </si>
  <si>
    <t>Zdiby</t>
  </si>
  <si>
    <t>Dvořák Břetislav</t>
  </si>
  <si>
    <t>Jerman Cristina Colaco</t>
  </si>
  <si>
    <t>Jungbauer Jiří</t>
  </si>
  <si>
    <t>Vápeník Martin</t>
  </si>
  <si>
    <t>Pospíšil František</t>
  </si>
  <si>
    <t>Skaut Louny</t>
  </si>
  <si>
    <t>Kruckenberg Helena</t>
  </si>
  <si>
    <t>Los Gatos, California</t>
  </si>
  <si>
    <t>Fílová Jana</t>
  </si>
  <si>
    <t>Tóthová Jana</t>
  </si>
  <si>
    <t>Čáslava Petr</t>
  </si>
  <si>
    <t>Kanta Tomáš</t>
  </si>
  <si>
    <t>SDH Duchcov</t>
  </si>
  <si>
    <t>Vyšínová Iveta</t>
  </si>
  <si>
    <t>VS Kadaň</t>
  </si>
  <si>
    <t>Glumbík Karel</t>
  </si>
  <si>
    <t>SBK Teplice</t>
  </si>
  <si>
    <t>Voska Vojtěch</t>
  </si>
  <si>
    <t>Ondreičková Veronika</t>
  </si>
  <si>
    <t>Klail Vladimír</t>
  </si>
  <si>
    <t>Vančurová Radka</t>
  </si>
  <si>
    <t>Červenka Karel</t>
  </si>
  <si>
    <t>Hora Svaté Kateřiny</t>
  </si>
  <si>
    <t>Klail Vojtěch</t>
  </si>
  <si>
    <t>Kutzler Květoslav</t>
  </si>
  <si>
    <t>Malé Žernoseky</t>
  </si>
  <si>
    <t>Dostál Jan</t>
  </si>
  <si>
    <t>Ciklo-City Lovosice</t>
  </si>
  <si>
    <t>Kořínková Marta</t>
  </si>
  <si>
    <t>Žák Miroslav</t>
  </si>
  <si>
    <t>Proboštov</t>
  </si>
  <si>
    <t>Vysoudil Martin</t>
  </si>
  <si>
    <t>SK MP Kadaň</t>
  </si>
  <si>
    <t>Kantová Olga</t>
  </si>
  <si>
    <t>Jakl Vladimír</t>
  </si>
  <si>
    <t>Ponoch Lukáš</t>
  </si>
  <si>
    <t>Kroh Jindřich</t>
  </si>
  <si>
    <t>Benedikt Miroslav</t>
  </si>
  <si>
    <t>Škramlík Jiří</t>
  </si>
  <si>
    <t>Falk Pavel</t>
  </si>
  <si>
    <t>Original Teplice</t>
  </si>
  <si>
    <t>Moravec Zdeněk</t>
  </si>
  <si>
    <t>Arnold Ctibor</t>
  </si>
  <si>
    <t>Pabišta petr</t>
  </si>
  <si>
    <t>SKP Most</t>
  </si>
  <si>
    <t>Stracený Milan</t>
  </si>
  <si>
    <t>Mikota Petr</t>
  </si>
  <si>
    <t>Pevný Jan</t>
  </si>
  <si>
    <t>Řebíček František</t>
  </si>
  <si>
    <t>TJ Sokol Brozany</t>
  </si>
  <si>
    <t>Umlaufová Zdeňka</t>
  </si>
  <si>
    <t>Knoblauch Erich</t>
  </si>
  <si>
    <t>Vlach Jaroslav</t>
  </si>
  <si>
    <t>Žalany</t>
  </si>
  <si>
    <t>Smeták Václav</t>
  </si>
  <si>
    <t>Chytka Tomáš</t>
  </si>
  <si>
    <t>Omasta Jan</t>
  </si>
  <si>
    <t>Jungbauerová Růžena</t>
  </si>
  <si>
    <t>Kovářová Zuzana</t>
  </si>
  <si>
    <t>Pardubice</t>
  </si>
  <si>
    <t>Bučilová Michala</t>
  </si>
  <si>
    <t>Zeman Luděk</t>
  </si>
  <si>
    <t>Vajnerová Veronika</t>
  </si>
  <si>
    <t>Chalupná Lucie</t>
  </si>
  <si>
    <t>Hroudová Zuzana</t>
  </si>
  <si>
    <t>Popelová Irena</t>
  </si>
  <si>
    <t>Pařezová Jana</t>
  </si>
  <si>
    <t>Dobrotinová Karolína</t>
  </si>
  <si>
    <t>Svobodová Alena</t>
  </si>
  <si>
    <t>Ledinská Lucie</t>
  </si>
  <si>
    <t>Čalfofá Eliška</t>
  </si>
  <si>
    <t>Hejlek Petr</t>
  </si>
  <si>
    <t>Listina družstev - MilešovKap 2011</t>
  </si>
  <si>
    <t>-</t>
  </si>
  <si>
    <t>Runner Most</t>
  </si>
  <si>
    <t>AIMaHo team</t>
  </si>
  <si>
    <t>Brummbar Team</t>
  </si>
  <si>
    <t xml:space="preserve">Happy tree friends </t>
  </si>
  <si>
    <t>"Eva a Vašek"</t>
  </si>
  <si>
    <t>Tudor Danil</t>
  </si>
  <si>
    <t>Smažky</t>
  </si>
  <si>
    <t>3MR</t>
  </si>
  <si>
    <t>Kovářová zuzana</t>
  </si>
  <si>
    <r>
      <t xml:space="preserve">Výsledková listina - MilešovKa(p) 2011  </t>
    </r>
    <r>
      <rPr>
        <sz val="12"/>
        <rFont val="Comic Sans MS"/>
        <family val="4"/>
      </rPr>
      <t>ze dne 28.9.</t>
    </r>
  </si>
  <si>
    <r>
      <t xml:space="preserve">Robi Lakatoš </t>
    </r>
    <r>
      <rPr>
        <sz val="8"/>
        <rFont val="Arial"/>
        <family val="2"/>
      </rPr>
      <t>(Štrop Miroslav)</t>
    </r>
  </si>
  <si>
    <t>Čapek Lubomír</t>
  </si>
  <si>
    <t>Bike sport</t>
  </si>
  <si>
    <t>Loučná 956</t>
  </si>
  <si>
    <t>Robi Lakatoš</t>
  </si>
  <si>
    <t>Pajdak Wieslaw</t>
  </si>
  <si>
    <t>Řízek Marek</t>
  </si>
  <si>
    <t>PIMKINGS Děčín</t>
  </si>
  <si>
    <t xml:space="preserve">K3-atlon team Litvínov            </t>
  </si>
  <si>
    <t>Nový Pavel</t>
  </si>
  <si>
    <t>TRI STAR KUČERA</t>
  </si>
  <si>
    <t>Ženíšek Petr</t>
  </si>
  <si>
    <t>ÚstínL</t>
  </si>
  <si>
    <t>Weinhöfer Petr</t>
  </si>
  <si>
    <t>HZS Chomutov</t>
  </si>
  <si>
    <t>Kadeřábek Michal</t>
  </si>
  <si>
    <t>Hodina Petr</t>
  </si>
  <si>
    <t>Louka u Litvínova</t>
  </si>
  <si>
    <t>Jakš Josef</t>
  </si>
  <si>
    <t>Struženka</t>
  </si>
  <si>
    <t>Rozjetý Buřtíci</t>
  </si>
  <si>
    <t>Říha Josef</t>
  </si>
  <si>
    <t>Šimek Ladislav</t>
  </si>
  <si>
    <t>ASPV Těchonín</t>
  </si>
  <si>
    <t>Šíma Jan</t>
  </si>
  <si>
    <t>Šulc Jiří</t>
  </si>
  <si>
    <t>Cristina-Colaco Petra</t>
  </si>
  <si>
    <t>Ferkl Jan</t>
  </si>
  <si>
    <t>SDH Unčín</t>
  </si>
  <si>
    <t>Zrnečko Lubomír</t>
  </si>
  <si>
    <t>Doudová Zdeňka</t>
  </si>
  <si>
    <t>Lužice u Mostu</t>
  </si>
  <si>
    <t>Tojnar Jan</t>
  </si>
  <si>
    <t>KRK Litvínov</t>
  </si>
  <si>
    <t>Jirásková Pavla</t>
  </si>
  <si>
    <t>Vrtílková Karolína</t>
  </si>
  <si>
    <t>Ryska Pavel</t>
  </si>
  <si>
    <t>Laundromat Žatec</t>
  </si>
  <si>
    <t>Kadeřábek Tomáš</t>
  </si>
  <si>
    <t>Popovová Martina</t>
  </si>
  <si>
    <t>SNB Praha</t>
  </si>
  <si>
    <t>Flodr Leoš</t>
  </si>
  <si>
    <t>Rusek Matyáš</t>
  </si>
  <si>
    <t>Lédlová Naděžda</t>
  </si>
  <si>
    <t>Šedivý Libor</t>
  </si>
  <si>
    <t>Kronďák Václav</t>
  </si>
  <si>
    <t>Mahnert Lukáš</t>
  </si>
  <si>
    <t>Mazanec Michal</t>
  </si>
  <si>
    <t>Mazanec Tomáš</t>
  </si>
  <si>
    <t>Groš Karel</t>
  </si>
  <si>
    <t>Nosický Jozef</t>
  </si>
  <si>
    <t>Listina družstev - MilešovKa(p) 2010</t>
  </si>
  <si>
    <t>Rozjetý  Buřtíci</t>
  </si>
  <si>
    <r>
      <t xml:space="preserve">Výsledková listina - MilešovKa(p) 2010  </t>
    </r>
    <r>
      <rPr>
        <sz val="12"/>
        <rFont val="Comic Sans MS"/>
        <family val="4"/>
      </rPr>
      <t>ze dne 28.9.</t>
    </r>
  </si>
  <si>
    <r>
      <t xml:space="preserve">Vrchař(ka) </t>
    </r>
    <r>
      <rPr>
        <sz val="10"/>
        <color indexed="12"/>
        <rFont val="Arial"/>
        <family val="2"/>
      </rPr>
      <t>Muži</t>
    </r>
    <r>
      <rPr>
        <sz val="10"/>
        <rFont val="Arial"/>
        <family val="0"/>
      </rPr>
      <t>/</t>
    </r>
    <r>
      <rPr>
        <sz val="10"/>
        <color indexed="10"/>
        <rFont val="Arial"/>
        <family val="2"/>
      </rPr>
      <t>Ženy</t>
    </r>
  </si>
  <si>
    <t>Cihlář David</t>
  </si>
  <si>
    <t>ST Chvojkovice</t>
  </si>
  <si>
    <t>Bike Sport</t>
  </si>
  <si>
    <t>Laibl Aleš</t>
  </si>
  <si>
    <t>Šámalovci - Liberec</t>
  </si>
  <si>
    <t>Prchlík Josef</t>
  </si>
  <si>
    <t>Hadrava Jiří</t>
  </si>
  <si>
    <t>PSK Union Praha</t>
  </si>
  <si>
    <t>Holcr Milan</t>
  </si>
  <si>
    <t>AK Bílina</t>
  </si>
  <si>
    <t>Turek Jiří</t>
  </si>
  <si>
    <t>Chaloupky</t>
  </si>
  <si>
    <t>Bauckmannová Jana</t>
  </si>
  <si>
    <t>Fridrichovský Miroslav</t>
  </si>
  <si>
    <t xml:space="preserve">SBK </t>
  </si>
  <si>
    <t>Jerie Miroslav</t>
  </si>
  <si>
    <t>Zelenák Dušan</t>
  </si>
  <si>
    <t>Dolejš Jan</t>
  </si>
  <si>
    <t>Klub přátel běhu Kokořínksým údolím</t>
  </si>
  <si>
    <t>Weiss Michal</t>
  </si>
  <si>
    <t>AC Praha</t>
  </si>
  <si>
    <t>Zeman Tomáš</t>
  </si>
  <si>
    <t>Písek</t>
  </si>
  <si>
    <t>Procházková Pavlína</t>
  </si>
  <si>
    <t>Skořepa Martin</t>
  </si>
  <si>
    <t>LOTE</t>
  </si>
  <si>
    <t>Šlampiak Petr</t>
  </si>
  <si>
    <t>Lang Jaroslav</t>
  </si>
  <si>
    <t>Štěpánková Kateřina</t>
  </si>
  <si>
    <t>Šafek Bohumír</t>
  </si>
  <si>
    <t>Smola Oldřich</t>
  </si>
  <si>
    <t>Sokol Brozany</t>
  </si>
  <si>
    <t>Háj u Duchcova</t>
  </si>
  <si>
    <t>Kantová Kamila</t>
  </si>
  <si>
    <t>Hasiči Duchcov</t>
  </si>
  <si>
    <t>Fardová Lenka</t>
  </si>
  <si>
    <t>Krejsa Václav</t>
  </si>
  <si>
    <t>Rentia Praha</t>
  </si>
  <si>
    <t>Hellerová Lenka</t>
  </si>
  <si>
    <t>Cristina Colaco Petra</t>
  </si>
  <si>
    <t>Pojerová Pavlína</t>
  </si>
  <si>
    <t>Heller Vlastimil</t>
  </si>
  <si>
    <t>Hasiči Unčín</t>
  </si>
  <si>
    <t>Horáková Renata</t>
  </si>
  <si>
    <t>SK Ústí nad Labem</t>
  </si>
  <si>
    <t>Litochleb Richard</t>
  </si>
  <si>
    <t>Děčín</t>
  </si>
  <si>
    <t>Tóth Marek</t>
  </si>
  <si>
    <t>Dubí - Pozorka</t>
  </si>
  <si>
    <t>Koucká Martina</t>
  </si>
  <si>
    <t>USK VŠEM Ústí nad Labem</t>
  </si>
  <si>
    <t>Kmoch Pavel</t>
  </si>
  <si>
    <t>Lédlová Naďa</t>
  </si>
  <si>
    <t>Rainer Jaroslav</t>
  </si>
  <si>
    <t>Velemín</t>
  </si>
  <si>
    <t>Rainerová Šárka</t>
  </si>
  <si>
    <t>Polívková Marie</t>
  </si>
  <si>
    <t>Knínice</t>
  </si>
  <si>
    <t>Klugová Veronika</t>
  </si>
  <si>
    <t>Přítkov</t>
  </si>
  <si>
    <t>Rytychová Jana</t>
  </si>
  <si>
    <t>Listina družstev - MilešovKa(p) 2009</t>
  </si>
  <si>
    <t>Dvě genarace</t>
  </si>
  <si>
    <t>BK Běkodo &amp; TJ Krupka</t>
  </si>
  <si>
    <t>SPONA Teplice II.</t>
  </si>
  <si>
    <t>SPONA Teplice I.</t>
  </si>
  <si>
    <t>Michal Janák</t>
  </si>
  <si>
    <t>"Mlaďoši"</t>
  </si>
  <si>
    <r>
      <t xml:space="preserve">Výsledková listina - MilešovKa(p) 2009  </t>
    </r>
    <r>
      <rPr>
        <sz val="12"/>
        <rFont val="Comic Sans MS"/>
        <family val="4"/>
      </rPr>
      <t>ze dne 28.9.</t>
    </r>
  </si>
  <si>
    <t>Bufka Zdeněk</t>
  </si>
  <si>
    <t>Tristar Kucera</t>
  </si>
  <si>
    <t>Zahálka Matěj</t>
  </si>
  <si>
    <t>Frolík Jan</t>
  </si>
  <si>
    <t>Duchcov</t>
  </si>
  <si>
    <t>Herman Milan</t>
  </si>
  <si>
    <t>Hampl Michal</t>
  </si>
  <si>
    <t>Škramlíková Jana</t>
  </si>
  <si>
    <t>Stádník Petr</t>
  </si>
  <si>
    <t>Tragéd team Hořovice</t>
  </si>
  <si>
    <t>Šašek Ota</t>
  </si>
  <si>
    <t>Novotný Vítek</t>
  </si>
  <si>
    <t>Král Michal</t>
  </si>
  <si>
    <t>Blue Berry Ride</t>
  </si>
  <si>
    <t>Macourková Andrea</t>
  </si>
  <si>
    <t>TJ Praskolesy</t>
  </si>
  <si>
    <t>Novák Jiří</t>
  </si>
  <si>
    <t>Procházková Zuzana</t>
  </si>
  <si>
    <t>Vostrá Lenka</t>
  </si>
  <si>
    <t>Sršňová Miroslava</t>
  </si>
  <si>
    <t>Kolibová Veronika</t>
  </si>
  <si>
    <t>Kučerová Michala</t>
  </si>
  <si>
    <t>Papoušková Jana</t>
  </si>
  <si>
    <t>Jungbauer Viktor</t>
  </si>
  <si>
    <t>Smolek Jan</t>
  </si>
  <si>
    <t>Bartůšek Filip</t>
  </si>
  <si>
    <t>Burianová Petra</t>
  </si>
  <si>
    <t>Bílina</t>
  </si>
  <si>
    <t>Seďová Lenka</t>
  </si>
  <si>
    <t>Rainerová Markéta</t>
  </si>
  <si>
    <t>Rainer Evžen</t>
  </si>
  <si>
    <t>Smoleková Daniela</t>
  </si>
  <si>
    <t>Přibilová Jana</t>
  </si>
  <si>
    <t>Tippos Teplice</t>
  </si>
  <si>
    <t>Tichý Ladislav</t>
  </si>
  <si>
    <t>Trousil Pavel</t>
  </si>
  <si>
    <t>muži od 40let</t>
  </si>
  <si>
    <t>ženy</t>
  </si>
  <si>
    <t>Listina družstev - MilešovKa(p) 2008</t>
  </si>
  <si>
    <t>Veterání</t>
  </si>
  <si>
    <t>Tři veteráni</t>
  </si>
  <si>
    <t>Tristar - Glassman</t>
  </si>
  <si>
    <t>JAM Team</t>
  </si>
  <si>
    <r>
      <t xml:space="preserve">Výsledková listina - MilešovKa(p) 2008  </t>
    </r>
    <r>
      <rPr>
        <sz val="12"/>
        <rFont val="Comic Sans MS"/>
        <family val="4"/>
      </rPr>
      <t>ze dne 28.9.</t>
    </r>
  </si>
  <si>
    <t>Zouhar Jura</t>
  </si>
  <si>
    <t>Bartoněk Milan</t>
  </si>
  <si>
    <t>Krátká Michaela</t>
  </si>
  <si>
    <t>Michálková Jaroslava</t>
  </si>
  <si>
    <t>Grošová Dana</t>
  </si>
  <si>
    <t>Bendová Nikola</t>
  </si>
  <si>
    <t>Ciniburková Veronika</t>
  </si>
  <si>
    <t>Habancová Andrea</t>
  </si>
  <si>
    <t>Benda Martin</t>
  </si>
  <si>
    <t>Benda Michal</t>
  </si>
  <si>
    <t>Pham Arnošt</t>
  </si>
  <si>
    <t>Ranninger Martin</t>
  </si>
  <si>
    <t>Stellnerová Anna</t>
  </si>
  <si>
    <t>Urmanová Bára</t>
  </si>
  <si>
    <t>Výsledková listina družstev - MilešovKap 2007 ze dne 28.9.</t>
  </si>
  <si>
    <t>Čas</t>
  </si>
  <si>
    <t>Součet</t>
  </si>
  <si>
    <t>Start.č.</t>
  </si>
  <si>
    <t>D3</t>
  </si>
  <si>
    <t>D4</t>
  </si>
  <si>
    <t>D5</t>
  </si>
  <si>
    <t>D1</t>
  </si>
  <si>
    <t>D2</t>
  </si>
  <si>
    <r>
      <t xml:space="preserve">Výsledková listina - MilešovKa(p) 2007  </t>
    </r>
    <r>
      <rPr>
        <sz val="12"/>
        <rFont val="Arial"/>
        <family val="2"/>
      </rPr>
      <t>ze dne 28.9.</t>
    </r>
  </si>
  <si>
    <t>M2</t>
  </si>
  <si>
    <t>M1</t>
  </si>
  <si>
    <t>Kavina Milan</t>
  </si>
  <si>
    <t>Mrázek Miroslav</t>
  </si>
  <si>
    <t>Turková Jana</t>
  </si>
  <si>
    <t>Kýzl Tomáš</t>
  </si>
  <si>
    <t>Novakovská Eva</t>
  </si>
  <si>
    <t>mimo soutěž</t>
  </si>
  <si>
    <t>Listina družstev - MilešovKap 2006</t>
  </si>
  <si>
    <t>Poř.č.</t>
  </si>
  <si>
    <r>
      <t xml:space="preserve">Výsledková listina - MilešovKa(p) 2006  </t>
    </r>
    <r>
      <rPr>
        <sz val="12"/>
        <rFont val="Arial"/>
        <family val="2"/>
      </rPr>
      <t>ze dne 28.9.</t>
    </r>
  </si>
  <si>
    <t>Pavlas Miloš</t>
  </si>
  <si>
    <t>Vančo Marian</t>
  </si>
  <si>
    <t>Svatoň Tomáš</t>
  </si>
  <si>
    <t>Prošková Helena</t>
  </si>
  <si>
    <t>Červenka Jaroslav</t>
  </si>
  <si>
    <t>Benda Vladimír</t>
  </si>
  <si>
    <t>Valášek Daniel</t>
  </si>
  <si>
    <t>Michale Martin</t>
  </si>
  <si>
    <t>Falková Venuše</t>
  </si>
  <si>
    <t>Pitter Dušan</t>
  </si>
  <si>
    <r>
      <t xml:space="preserve">Výsledková listina - MilešovKa(p) 2005  </t>
    </r>
    <r>
      <rPr>
        <sz val="12"/>
        <rFont val="Arial"/>
        <family val="2"/>
      </rPr>
      <t>ze dne 28.9.</t>
    </r>
  </si>
  <si>
    <r>
      <t xml:space="preserve">Výsledková listina - MilešovKa(p) 2014  </t>
    </r>
    <r>
      <rPr>
        <sz val="12"/>
        <rFont val="Comic Sans MS"/>
        <family val="4"/>
      </rPr>
      <t>ze dne 28.9.</t>
    </r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</si>
  <si>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</si>
  <si>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</si>
  <si>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</si>
  <si>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</si>
  <si>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</si>
  <si>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</si>
  <si>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</si>
  <si>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</si>
  <si>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</si>
  <si>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</si>
  <si>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</si>
  <si>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</si>
  <si>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</si>
  <si>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</si>
  <si>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</si>
  <si>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</si>
  <si>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Cmunt</t>
  </si>
  <si>
    <t>Kosobud</t>
  </si>
  <si>
    <t>Ouzký</t>
  </si>
  <si>
    <t>Kušnír</t>
  </si>
  <si>
    <t>Grmela</t>
  </si>
  <si>
    <t>Laube</t>
  </si>
  <si>
    <t>Valenta</t>
  </si>
  <si>
    <t>Eliáš</t>
  </si>
  <si>
    <t>Stehlík</t>
  </si>
  <si>
    <t>Barnet</t>
  </si>
  <si>
    <t>Jira</t>
  </si>
  <si>
    <t>Štěrba</t>
  </si>
  <si>
    <t>Prokeš</t>
  </si>
  <si>
    <t>Barnetová</t>
  </si>
  <si>
    <t>Havel</t>
  </si>
  <si>
    <t>Vajrychová</t>
  </si>
  <si>
    <t>Stehlíková</t>
  </si>
  <si>
    <t>Kacířová</t>
  </si>
  <si>
    <t>Kaciř</t>
  </si>
  <si>
    <t>Tojnar</t>
  </si>
  <si>
    <t>Čuchal</t>
  </si>
  <si>
    <t>Laušman</t>
  </si>
  <si>
    <t>Němec</t>
  </si>
  <si>
    <t>Štichauer</t>
  </si>
  <si>
    <t>Králik</t>
  </si>
  <si>
    <t>Sirotek</t>
  </si>
  <si>
    <t>Souček</t>
  </si>
  <si>
    <t>Marschik</t>
  </si>
  <si>
    <t>Kubáč</t>
  </si>
  <si>
    <t>Chalupný</t>
  </si>
  <si>
    <t>Svatek</t>
  </si>
  <si>
    <t>Baumrt</t>
  </si>
  <si>
    <t>Vovesný</t>
  </si>
  <si>
    <t>Stuchlý</t>
  </si>
  <si>
    <t>Jakš</t>
  </si>
  <si>
    <t>Černý</t>
  </si>
  <si>
    <t>Ondreičková</t>
  </si>
  <si>
    <t>Velan</t>
  </si>
  <si>
    <t>Didova</t>
  </si>
  <si>
    <t>Reichertová</t>
  </si>
  <si>
    <t>Kvasna</t>
  </si>
  <si>
    <t>Divis</t>
  </si>
  <si>
    <t>Telecký</t>
  </si>
  <si>
    <t>Muller</t>
  </si>
  <si>
    <t>Kučera</t>
  </si>
  <si>
    <t>Rychlý</t>
  </si>
  <si>
    <t>Dubčeková</t>
  </si>
  <si>
    <t>Blailová</t>
  </si>
  <si>
    <t>Šrámek</t>
  </si>
  <si>
    <t>Králová</t>
  </si>
  <si>
    <t>Král</t>
  </si>
  <si>
    <t>Strnad</t>
  </si>
  <si>
    <t>Drážďanský</t>
  </si>
  <si>
    <t>Vyskočilová</t>
  </si>
  <si>
    <t>Jerma cristina</t>
  </si>
  <si>
    <t>Klusáček</t>
  </si>
  <si>
    <t>Gartner</t>
  </si>
  <si>
    <t>Rusková</t>
  </si>
  <si>
    <t>Filousová</t>
  </si>
  <si>
    <t>Krejza</t>
  </si>
  <si>
    <t>Červenka</t>
  </si>
  <si>
    <t>Šestal</t>
  </si>
  <si>
    <t>Liebig jr.</t>
  </si>
  <si>
    <t>Kommová</t>
  </si>
  <si>
    <t>Jungová</t>
  </si>
  <si>
    <t>Špírek</t>
  </si>
  <si>
    <t>Malec</t>
  </si>
  <si>
    <t>Pavlíčková</t>
  </si>
  <si>
    <t>Záruba</t>
  </si>
  <si>
    <t>Saffertová</t>
  </si>
  <si>
    <t>Chalupná</t>
  </si>
  <si>
    <t>Mikulová</t>
  </si>
  <si>
    <t>Stanislav</t>
  </si>
  <si>
    <t>Rudolf</t>
  </si>
  <si>
    <t>Roman</t>
  </si>
  <si>
    <t>Denisa</t>
  </si>
  <si>
    <t>Renata</t>
  </si>
  <si>
    <t>Svatoslava</t>
  </si>
  <si>
    <t>Iva</t>
  </si>
  <si>
    <t>Zita</t>
  </si>
  <si>
    <t>Laďka</t>
  </si>
  <si>
    <t>Barbora</t>
  </si>
  <si>
    <t>Radim filip</t>
  </si>
  <si>
    <t>Radim</t>
  </si>
  <si>
    <t>Roxana</t>
  </si>
  <si>
    <t>Pavla</t>
  </si>
  <si>
    <t>Vendula</t>
  </si>
  <si>
    <t>Jitka</t>
  </si>
  <si>
    <t>TT Cyklorenova</t>
  </si>
  <si>
    <t>TriSK ČB</t>
  </si>
  <si>
    <t>AFK Loko Chomutov</t>
  </si>
  <si>
    <t>Černošice</t>
  </si>
  <si>
    <t>Rock n Run Teplice</t>
  </si>
  <si>
    <t>Eleven Test Team Děčín</t>
  </si>
  <si>
    <t>Lamačiskal</t>
  </si>
  <si>
    <t>Běžecký kroužek Varnsdorf</t>
  </si>
  <si>
    <t>HO TISÁ</t>
  </si>
  <si>
    <t>KUS Jablonné nad Orlicí</t>
  </si>
  <si>
    <t>AC ceska lipa</t>
  </si>
  <si>
    <t>Lovosice</t>
  </si>
  <si>
    <t>KUS Jablonec nad Orlicí</t>
  </si>
  <si>
    <t>Loko Teplice</t>
  </si>
  <si>
    <t>Hvězda Trnovany</t>
  </si>
  <si>
    <t>MK Seitl Ostrava</t>
  </si>
  <si>
    <t>SOHV ABERTAMY</t>
  </si>
  <si>
    <t>Pro Corde-Chomutov</t>
  </si>
  <si>
    <t>Kaiserteam</t>
  </si>
  <si>
    <t>LOUČNA 956</t>
  </si>
  <si>
    <t>RBZ Praha</t>
  </si>
  <si>
    <t>JK Roudníky</t>
  </si>
  <si>
    <t>Tj lokomotiva Teplice běh na l</t>
  </si>
  <si>
    <t>Baoj</t>
  </si>
  <si>
    <t>Koloshop Teplice</t>
  </si>
  <si>
    <t>TJ Slávie Chomutov</t>
  </si>
  <si>
    <t>Sám za sebe / Most</t>
  </si>
  <si>
    <t>Litomerice</t>
  </si>
  <si>
    <t>Bikepoint</t>
  </si>
  <si>
    <t>SvetBehu.cz</t>
  </si>
  <si>
    <t>CK Lovosice</t>
  </si>
  <si>
    <t>Pivošlap Litvinov</t>
  </si>
  <si>
    <t>AK Bilina  tým Slimáci</t>
  </si>
  <si>
    <t>Vitrablok</t>
  </si>
  <si>
    <t>SČK</t>
  </si>
  <si>
    <t>Tomino klub</t>
  </si>
  <si>
    <t>BK Louny</t>
  </si>
  <si>
    <t>Rock´n Run Teplice</t>
  </si>
  <si>
    <t>tým Slimáci</t>
  </si>
  <si>
    <t>Tep36</t>
  </si>
  <si>
    <t>Česká Lípa/Milešovka VLS</t>
  </si>
  <si>
    <t>Libochovice</t>
  </si>
  <si>
    <t>Florian</t>
  </si>
  <si>
    <t>Glassman</t>
  </si>
  <si>
    <t>Hora Sv. Kateřiny</t>
  </si>
  <si>
    <t>Křídla Bufetů-Tasovna Litvínov</t>
  </si>
  <si>
    <t>Grimasy</t>
  </si>
  <si>
    <t>Most-Vtelno</t>
  </si>
  <si>
    <t>1:20:08</t>
  </si>
  <si>
    <t>1:21:17</t>
  </si>
  <si>
    <t>1:22:10</t>
  </si>
  <si>
    <t>1:22:31</t>
  </si>
  <si>
    <t>1:24:38</t>
  </si>
  <si>
    <t>1:24:56</t>
  </si>
  <si>
    <t>1:24:58</t>
  </si>
  <si>
    <t>1:25:02</t>
  </si>
  <si>
    <t>1:25:17</t>
  </si>
  <si>
    <t>1:25:35</t>
  </si>
  <si>
    <t>1:26:08</t>
  </si>
  <si>
    <t>1:26:54</t>
  </si>
  <si>
    <t>1:27:34</t>
  </si>
  <si>
    <t>1:28:11</t>
  </si>
  <si>
    <t>1:28:29</t>
  </si>
  <si>
    <t>1:28:41</t>
  </si>
  <si>
    <t>1:28:53</t>
  </si>
  <si>
    <t>1:29:05</t>
  </si>
  <si>
    <t>1:29:17</t>
  </si>
  <si>
    <t>1:29:40</t>
  </si>
  <si>
    <t>1:30:33</t>
  </si>
  <si>
    <t>1:30:51</t>
  </si>
  <si>
    <t>1:30:52</t>
  </si>
  <si>
    <t>1:30:55</t>
  </si>
  <si>
    <t>1:31:10</t>
  </si>
  <si>
    <t>1:32:46</t>
  </si>
  <si>
    <t>1:33:21</t>
  </si>
  <si>
    <t>1:33:27</t>
  </si>
  <si>
    <t>1:33:43</t>
  </si>
  <si>
    <t>1:33:44</t>
  </si>
  <si>
    <t>1:33:47</t>
  </si>
  <si>
    <t>1:33:49</t>
  </si>
  <si>
    <t>1:34:17</t>
  </si>
  <si>
    <t>1:34:36</t>
  </si>
  <si>
    <t>1:34:43</t>
  </si>
  <si>
    <t>1:35:20</t>
  </si>
  <si>
    <t>1:35:22</t>
  </si>
  <si>
    <t>1:35:47</t>
  </si>
  <si>
    <t>1:35:59</t>
  </si>
  <si>
    <t>1:36:29</t>
  </si>
  <si>
    <t>1:37:18</t>
  </si>
  <si>
    <t>1:37:47</t>
  </si>
  <si>
    <t>1:37:55</t>
  </si>
  <si>
    <t>1:38:17</t>
  </si>
  <si>
    <t>1:39:12</t>
  </si>
  <si>
    <t>1:39:21</t>
  </si>
  <si>
    <t>1:39:28</t>
  </si>
  <si>
    <t>1:39:35</t>
  </si>
  <si>
    <t>1:39:42</t>
  </si>
  <si>
    <t>1:39:56</t>
  </si>
  <si>
    <t>1:40:18</t>
  </si>
  <si>
    <t>1:40:28</t>
  </si>
  <si>
    <t>1:40:40</t>
  </si>
  <si>
    <t>1:40:45</t>
  </si>
  <si>
    <t>1:40:52</t>
  </si>
  <si>
    <t>1:41:45</t>
  </si>
  <si>
    <t>1:42:19</t>
  </si>
  <si>
    <t>1:43:12</t>
  </si>
  <si>
    <t>1:43:37</t>
  </si>
  <si>
    <t>1:43:50</t>
  </si>
  <si>
    <t>1:44:00</t>
  </si>
  <si>
    <t>1:44:02</t>
  </si>
  <si>
    <t>1:44:16</t>
  </si>
  <si>
    <t>1:44:17</t>
  </si>
  <si>
    <t>1:44:38</t>
  </si>
  <si>
    <t>1:45:04</t>
  </si>
  <si>
    <t>1:45:24</t>
  </si>
  <si>
    <t>1:45:32</t>
  </si>
  <si>
    <t>1:45:33</t>
  </si>
  <si>
    <t>1:45:48</t>
  </si>
  <si>
    <t>1:46:09</t>
  </si>
  <si>
    <t>1:46:11</t>
  </si>
  <si>
    <t>1:46:21</t>
  </si>
  <si>
    <t>1:46:54</t>
  </si>
  <si>
    <t>1:48:01</t>
  </si>
  <si>
    <t>1:48:05</t>
  </si>
  <si>
    <t>1:48:19</t>
  </si>
  <si>
    <t>1:48:28</t>
  </si>
  <si>
    <t>1:48:30</t>
  </si>
  <si>
    <t>1:48:54</t>
  </si>
  <si>
    <t>1:48:55</t>
  </si>
  <si>
    <t>1:49:26</t>
  </si>
  <si>
    <t>1:49:40</t>
  </si>
  <si>
    <t>1:50:04</t>
  </si>
  <si>
    <t>1:50:22</t>
  </si>
  <si>
    <t>1:50:36</t>
  </si>
  <si>
    <t>1:50:37</t>
  </si>
  <si>
    <t>1:51:02</t>
  </si>
  <si>
    <t>1:51:05</t>
  </si>
  <si>
    <t>1:51:17</t>
  </si>
  <si>
    <t>1:51:24</t>
  </si>
  <si>
    <t>1:51:47</t>
  </si>
  <si>
    <t>1:52:01</t>
  </si>
  <si>
    <t>1:52:20</t>
  </si>
  <si>
    <t>1:52:23</t>
  </si>
  <si>
    <t>1:52:32</t>
  </si>
  <si>
    <t>1:52:35</t>
  </si>
  <si>
    <t>1:52:44</t>
  </si>
  <si>
    <t>1:52:45</t>
  </si>
  <si>
    <t>1:52:47</t>
  </si>
  <si>
    <t>1:53:15</t>
  </si>
  <si>
    <t>1:53:16</t>
  </si>
  <si>
    <t>1:54:08</t>
  </si>
  <si>
    <t>1:55:19</t>
  </si>
  <si>
    <t>1:55:35</t>
  </si>
  <si>
    <t>1:55:48</t>
  </si>
  <si>
    <t>1:55:59</t>
  </si>
  <si>
    <t>1:56:27</t>
  </si>
  <si>
    <t>1:56:28</t>
  </si>
  <si>
    <t>1:56:30</t>
  </si>
  <si>
    <t>1:57:14</t>
  </si>
  <si>
    <t>1:57:39</t>
  </si>
  <si>
    <t>1:57:41</t>
  </si>
  <si>
    <t>1:57:42</t>
  </si>
  <si>
    <t>1:58:45</t>
  </si>
  <si>
    <t>1:58:48</t>
  </si>
  <si>
    <t>1:58:51</t>
  </si>
  <si>
    <t>1:59:03</t>
  </si>
  <si>
    <t>1:59:11</t>
  </si>
  <si>
    <t>2:00:16</t>
  </si>
  <si>
    <t>2:00:47</t>
  </si>
  <si>
    <t>2:01:32</t>
  </si>
  <si>
    <t>2:01:45</t>
  </si>
  <si>
    <t>2:02:04</t>
  </si>
  <si>
    <t>2:02:13</t>
  </si>
  <si>
    <t>2:02:14</t>
  </si>
  <si>
    <t>2:02:35</t>
  </si>
  <si>
    <t>2:02:41</t>
  </si>
  <si>
    <t>2:02:51</t>
  </si>
  <si>
    <t>2:02:52</t>
  </si>
  <si>
    <t>2:02:56</t>
  </si>
  <si>
    <t>2:03:35</t>
  </si>
  <si>
    <t>2:03:53</t>
  </si>
  <si>
    <t>2:03:58</t>
  </si>
  <si>
    <t>2:04:31</t>
  </si>
  <si>
    <t>2:04:57</t>
  </si>
  <si>
    <t>2:05:33</t>
  </si>
  <si>
    <t>2:07:06</t>
  </si>
  <si>
    <t>2:07:09</t>
  </si>
  <si>
    <t>2:07:15</t>
  </si>
  <si>
    <t>2:07:41</t>
  </si>
  <si>
    <t>2:08:05</t>
  </si>
  <si>
    <t>2:08:33</t>
  </si>
  <si>
    <t>2:08:46</t>
  </si>
  <si>
    <t>2:08:56</t>
  </si>
  <si>
    <t>2:08:58</t>
  </si>
  <si>
    <t>2:09:10</t>
  </si>
  <si>
    <t>2:09:55</t>
  </si>
  <si>
    <t>2:10:18</t>
  </si>
  <si>
    <t>2:12:46</t>
  </si>
  <si>
    <t>2:12:48</t>
  </si>
  <si>
    <t>2:13:49</t>
  </si>
  <si>
    <t>2:14:18</t>
  </si>
  <si>
    <t>2:17:52</t>
  </si>
  <si>
    <t>2:18:18</t>
  </si>
  <si>
    <t>2:19:16</t>
  </si>
  <si>
    <t>2:19:32</t>
  </si>
  <si>
    <t>2:19:48</t>
  </si>
  <si>
    <t>2:20:02</t>
  </si>
  <si>
    <t>2:20:05</t>
  </si>
  <si>
    <t>2:21:51</t>
  </si>
  <si>
    <t>2:27:52</t>
  </si>
  <si>
    <t>2:28:11</t>
  </si>
  <si>
    <t>2:28:52</t>
  </si>
  <si>
    <t>2:29:06</t>
  </si>
  <si>
    <t>2:29:41</t>
  </si>
  <si>
    <t>2:32:46</t>
  </si>
  <si>
    <t>2:33:36</t>
  </si>
  <si>
    <t>2:33:37</t>
  </si>
  <si>
    <t>2:33:59</t>
  </si>
  <si>
    <t>2:36:43</t>
  </si>
  <si>
    <t>2:36:45</t>
  </si>
  <si>
    <t>2:37:38</t>
  </si>
  <si>
    <t>2:38:12</t>
  </si>
  <si>
    <t>2:41:55</t>
  </si>
  <si>
    <t>2:44:16</t>
  </si>
  <si>
    <t>2:44:46</t>
  </si>
  <si>
    <t>2:47:49</t>
  </si>
  <si>
    <t>2:52:51</t>
  </si>
  <si>
    <t>2:56:34</t>
  </si>
  <si>
    <t>3:16:21</t>
  </si>
  <si>
    <t>3:18:49</t>
  </si>
  <si>
    <t>Listina družstev - MilešovKap 2014</t>
  </si>
  <si>
    <t>Rostík</t>
  </si>
  <si>
    <t>Kacířová Svatoslava</t>
  </si>
  <si>
    <t>Kacíř Vlastimil</t>
  </si>
  <si>
    <t>Kacíř Zdeněk</t>
  </si>
  <si>
    <t>Na samotě u lesa</t>
  </si>
  <si>
    <t>Vajrychová Renata</t>
  </si>
  <si>
    <t>Vajrychová Blanka</t>
  </si>
  <si>
    <t>Procházka Josef</t>
  </si>
  <si>
    <t>Réz Ludvík</t>
  </si>
  <si>
    <t>Pohoda</t>
  </si>
  <si>
    <t>Ouzký Stanislav</t>
  </si>
  <si>
    <t>Prokeš Dušan</t>
  </si>
  <si>
    <t>Kona</t>
  </si>
  <si>
    <t>Opplet Michal</t>
  </si>
  <si>
    <t>Běkodo 1</t>
  </si>
  <si>
    <t>Profíci</t>
  </si>
  <si>
    <t>Matěcha David</t>
  </si>
  <si>
    <t>The Champions</t>
  </si>
  <si>
    <t>Rusínová Zuzana</t>
  </si>
  <si>
    <t>Rež Zdeněk</t>
  </si>
  <si>
    <t>Nás nedostanou</t>
  </si>
  <si>
    <t>Slimáci</t>
  </si>
  <si>
    <t>Dubčeková Olga</t>
  </si>
  <si>
    <t>Rusková Kateřina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</si>
</sst>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0.00000"/>
    <numFmt numFmtId="179" formatCode="0.0000"/>
    <numFmt numFmtId="180" formatCode="0.000"/>
    <numFmt numFmtId="181" formatCode="0.0"/>
    <numFmt numFmtId="182" formatCode="[$¥€-2]\ #\ ##,000_);[Red]\([$€-2]\ #\ ##,000\)"/>
    <numFmt numFmtId="183" formatCode="0.000000000000000"/>
    <numFmt numFmtId="184" formatCode="0.0000000000"/>
  </numFmts>
  <fonts count="86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7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7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sz val="11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b/>
      <u val="single"/>
      <sz val="18"/>
      <name val="Comic Sans MS"/>
      <family val="4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i/>
      <sz val="10"/>
      <name val="Arial"/>
      <family val="2"/>
    </font>
    <font>
      <sz val="26"/>
      <color indexed="17"/>
      <name val="Comic Sans MS"/>
      <family val="4"/>
    </font>
    <font>
      <sz val="8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20"/>
      <color indexed="17"/>
      <name val="Arial"/>
      <family val="2"/>
    </font>
    <font>
      <sz val="26"/>
      <color indexed="10"/>
      <name val="Comic Sans MS"/>
      <family val="4"/>
    </font>
    <font>
      <sz val="13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sz val="10"/>
      <color indexed="20"/>
      <name val="Arial"/>
      <family val="2"/>
    </font>
    <font>
      <sz val="8"/>
      <name val="Tahoma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8000"/>
      <name val="Arial"/>
      <family val="2"/>
    </font>
    <font>
      <b/>
      <sz val="10"/>
      <color rgb="FF008000"/>
      <name val="Arial"/>
      <family val="2"/>
    </font>
    <font>
      <b/>
      <sz val="12"/>
      <color rgb="FF800000"/>
      <name val="Arial"/>
      <family val="2"/>
    </font>
    <font>
      <b/>
      <sz val="10"/>
      <color rgb="FF8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FF"/>
      <name val="Arial"/>
      <family val="2"/>
    </font>
    <font>
      <b/>
      <sz val="12"/>
      <color rgb="FFFF00FF"/>
      <name val="Arial"/>
      <family val="2"/>
    </font>
    <font>
      <b/>
      <sz val="10"/>
      <color rgb="FFFF00FF"/>
      <name val="Arial"/>
      <family val="2"/>
    </font>
    <font>
      <sz val="10"/>
      <color rgb="FF0000FF"/>
      <name val="Arial"/>
      <family val="2"/>
    </font>
    <font>
      <sz val="11"/>
      <color rgb="FF800080"/>
      <name val="Arial"/>
      <family val="2"/>
    </font>
    <font>
      <sz val="10"/>
      <color rgb="FF800080"/>
      <name val="Arial"/>
      <family val="2"/>
    </font>
    <font>
      <sz val="11"/>
      <color rgb="FF0000FF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56" applyFill="1">
      <alignment/>
      <protection/>
    </xf>
    <xf numFmtId="0" fontId="0" fillId="2" borderId="0" xfId="47" applyFill="1">
      <alignment/>
      <protection/>
    </xf>
    <xf numFmtId="0" fontId="25" fillId="2" borderId="0" xfId="47" applyFont="1" applyFill="1">
      <alignment/>
      <protection/>
    </xf>
    <xf numFmtId="0" fontId="0" fillId="0" borderId="0" xfId="56">
      <alignment/>
      <protection/>
    </xf>
    <xf numFmtId="0" fontId="0" fillId="2" borderId="10" xfId="47" applyFont="1" applyFill="1" applyBorder="1" applyAlignment="1">
      <alignment horizontal="center" vertical="center" wrapText="1"/>
      <protection/>
    </xf>
    <xf numFmtId="0" fontId="0" fillId="2" borderId="11" xfId="47" applyFont="1" applyFill="1" applyBorder="1" applyAlignment="1">
      <alignment horizontal="center" vertical="center" wrapText="1"/>
      <protection/>
    </xf>
    <xf numFmtId="0" fontId="28" fillId="2" borderId="10" xfId="36" applyFont="1" applyFill="1" applyBorder="1" applyAlignment="1" applyProtection="1">
      <alignment horizontal="center" vertical="center" wrapText="1"/>
      <protection/>
    </xf>
    <xf numFmtId="0" fontId="29" fillId="2" borderId="12" xfId="47" applyFont="1" applyFill="1" applyBorder="1" applyAlignment="1">
      <alignment horizontal="center" vertical="center"/>
      <protection/>
    </xf>
    <xf numFmtId="49" fontId="30" fillId="0" borderId="13" xfId="64" applyNumberFormat="1" applyFont="1" applyBorder="1" applyAlignment="1">
      <alignment horizontal="left" vertical="center"/>
      <protection/>
    </xf>
    <xf numFmtId="49" fontId="31" fillId="0" borderId="13" xfId="64" applyNumberFormat="1" applyFont="1" applyBorder="1" applyAlignment="1">
      <alignment vertical="center"/>
      <protection/>
    </xf>
    <xf numFmtId="0" fontId="31" fillId="0" borderId="13" xfId="64" applyNumberFormat="1" applyFont="1" applyBorder="1" applyAlignment="1">
      <alignment horizontal="center" vertical="center"/>
      <protection/>
    </xf>
    <xf numFmtId="49" fontId="32" fillId="0" borderId="13" xfId="64" applyNumberFormat="1" applyFont="1" applyBorder="1" applyAlignment="1">
      <alignment horizontal="center" vertical="center"/>
      <protection/>
    </xf>
    <xf numFmtId="49" fontId="33" fillId="0" borderId="13" xfId="64" applyNumberFormat="1" applyFont="1" applyBorder="1" applyAlignment="1">
      <alignment horizontal="center" vertical="center"/>
      <protection/>
    </xf>
    <xf numFmtId="0" fontId="34" fillId="0" borderId="13" xfId="64" applyNumberFormat="1" applyFont="1" applyBorder="1" applyAlignment="1">
      <alignment horizontal="center" vertical="center"/>
      <protection/>
    </xf>
    <xf numFmtId="45" fontId="35" fillId="2" borderId="14" xfId="47" applyNumberFormat="1" applyFont="1" applyFill="1" applyBorder="1" applyAlignment="1">
      <alignment horizontal="center" vertical="center"/>
      <protection/>
    </xf>
    <xf numFmtId="21" fontId="36" fillId="2" borderId="14" xfId="47" applyNumberFormat="1" applyFont="1" applyFill="1" applyBorder="1" applyAlignment="1">
      <alignment horizontal="center" vertical="center"/>
      <protection/>
    </xf>
    <xf numFmtId="3" fontId="36" fillId="2" borderId="14" xfId="47" applyNumberFormat="1" applyFont="1" applyFill="1" applyBorder="1" applyAlignment="1">
      <alignment horizontal="center" vertical="center"/>
      <protection/>
    </xf>
    <xf numFmtId="45" fontId="36" fillId="2" borderId="14" xfId="47" applyNumberFormat="1" applyFont="1" applyFill="1" applyBorder="1" applyAlignment="1">
      <alignment horizontal="center" vertical="center"/>
      <protection/>
    </xf>
    <xf numFmtId="0" fontId="34" fillId="0" borderId="15" xfId="64" applyFont="1" applyBorder="1" applyAlignment="1">
      <alignment horizontal="center"/>
      <protection/>
    </xf>
    <xf numFmtId="21" fontId="37" fillId="2" borderId="16" xfId="47" applyNumberFormat="1" applyFont="1" applyFill="1" applyBorder="1" applyAlignment="1">
      <alignment horizontal="center" vertical="center"/>
      <protection/>
    </xf>
    <xf numFmtId="21" fontId="37" fillId="2" borderId="14" xfId="47" applyNumberFormat="1" applyFont="1" applyFill="1" applyBorder="1" applyAlignment="1">
      <alignment horizontal="center" vertical="center"/>
      <protection/>
    </xf>
    <xf numFmtId="21" fontId="38" fillId="2" borderId="14" xfId="47" applyNumberFormat="1" applyFont="1" applyFill="1" applyBorder="1" applyAlignment="1">
      <alignment horizontal="center" vertical="center"/>
      <protection/>
    </xf>
    <xf numFmtId="49" fontId="38" fillId="2" borderId="14" xfId="47" applyNumberFormat="1" applyFont="1" applyFill="1" applyBorder="1" applyAlignment="1">
      <alignment horizontal="center" vertical="center"/>
      <protection/>
    </xf>
    <xf numFmtId="0" fontId="39" fillId="0" borderId="13" xfId="64" applyNumberFormat="1" applyFont="1" applyBorder="1" applyAlignment="1">
      <alignment horizontal="center" vertical="center"/>
      <protection/>
    </xf>
    <xf numFmtId="0" fontId="40" fillId="0" borderId="13" xfId="48" applyNumberFormat="1" applyFont="1" applyFill="1" applyBorder="1" applyAlignment="1">
      <alignment horizontal="center" vertical="center"/>
      <protection/>
    </xf>
    <xf numFmtId="0" fontId="34" fillId="0" borderId="13" xfId="64" applyFont="1" applyBorder="1" applyAlignment="1">
      <alignment horizontal="center"/>
      <protection/>
    </xf>
    <xf numFmtId="21" fontId="37" fillId="2" borderId="13" xfId="47" applyNumberFormat="1" applyFont="1" applyFill="1" applyBorder="1" applyAlignment="1">
      <alignment horizontal="center" vertical="center"/>
      <protection/>
    </xf>
    <xf numFmtId="49" fontId="41" fillId="0" borderId="13" xfId="64" applyNumberFormat="1" applyFont="1" applyBorder="1" applyAlignment="1">
      <alignment horizontal="center" vertical="center"/>
      <protection/>
    </xf>
    <xf numFmtId="0" fontId="40" fillId="0" borderId="13" xfId="64" applyNumberFormat="1" applyFont="1" applyBorder="1" applyAlignment="1">
      <alignment horizontal="center" vertical="center"/>
      <protection/>
    </xf>
    <xf numFmtId="49" fontId="42" fillId="0" borderId="13" xfId="64" applyNumberFormat="1" applyFont="1" applyBorder="1" applyAlignment="1">
      <alignment horizontal="center" vertical="center"/>
      <protection/>
    </xf>
    <xf numFmtId="0" fontId="43" fillId="0" borderId="13" xfId="64" applyNumberFormat="1" applyFont="1" applyBorder="1" applyAlignment="1">
      <alignment horizontal="center" vertical="center"/>
      <protection/>
    </xf>
    <xf numFmtId="49" fontId="44" fillId="0" borderId="13" xfId="64" applyNumberFormat="1" applyFont="1" applyBorder="1" applyAlignment="1">
      <alignment horizontal="center" vertical="center"/>
      <protection/>
    </xf>
    <xf numFmtId="0" fontId="45" fillId="0" borderId="13" xfId="64" applyNumberFormat="1" applyFont="1" applyBorder="1" applyAlignment="1">
      <alignment horizontal="center" vertical="center"/>
      <protection/>
    </xf>
    <xf numFmtId="0" fontId="34" fillId="0" borderId="17" xfId="64" applyFont="1" applyBorder="1" applyAlignment="1">
      <alignment horizontal="center"/>
      <protection/>
    </xf>
    <xf numFmtId="21" fontId="37" fillId="2" borderId="17" xfId="47" applyNumberFormat="1" applyFont="1" applyFill="1" applyBorder="1" applyAlignment="1">
      <alignment horizontal="center" vertical="center"/>
      <protection/>
    </xf>
    <xf numFmtId="0" fontId="34" fillId="0" borderId="13" xfId="64" applyFont="1" applyBorder="1" applyAlignment="1">
      <alignment horizontal="center" vertical="center"/>
      <protection/>
    </xf>
    <xf numFmtId="0" fontId="31" fillId="0" borderId="13" xfId="64" applyFont="1" applyBorder="1" applyAlignment="1">
      <alignment vertical="center"/>
      <protection/>
    </xf>
    <xf numFmtId="0" fontId="45" fillId="0" borderId="13" xfId="64" applyFont="1" applyBorder="1" applyAlignment="1">
      <alignment horizontal="center" vertical="center"/>
      <protection/>
    </xf>
    <xf numFmtId="49" fontId="46" fillId="0" borderId="13" xfId="64" applyNumberFormat="1" applyFont="1" applyBorder="1" applyAlignment="1">
      <alignment horizontal="center" vertical="center"/>
      <protection/>
    </xf>
    <xf numFmtId="0" fontId="47" fillId="0" borderId="13" xfId="64" applyNumberFormat="1" applyFont="1" applyBorder="1" applyAlignment="1">
      <alignment horizontal="center" vertical="center"/>
      <protection/>
    </xf>
    <xf numFmtId="21" fontId="48" fillId="2" borderId="13" xfId="47" applyNumberFormat="1" applyFont="1" applyFill="1" applyBorder="1" applyAlignment="1">
      <alignment horizontal="center" vertical="center"/>
      <protection/>
    </xf>
    <xf numFmtId="21" fontId="25" fillId="0" borderId="13" xfId="47" applyNumberFormat="1" applyFont="1" applyFill="1" applyBorder="1" applyAlignment="1">
      <alignment horizontal="center" vertical="center"/>
      <protection/>
    </xf>
    <xf numFmtId="3" fontId="45" fillId="2" borderId="13" xfId="47" applyNumberFormat="1" applyFont="1" applyFill="1" applyBorder="1" applyAlignment="1">
      <alignment horizontal="center" vertical="center"/>
      <protection/>
    </xf>
    <xf numFmtId="3" fontId="34" fillId="2" borderId="13" xfId="47" applyNumberFormat="1" applyFont="1" applyFill="1" applyBorder="1" applyAlignment="1">
      <alignment horizontal="center" vertical="center"/>
      <protection/>
    </xf>
    <xf numFmtId="49" fontId="38" fillId="2" borderId="16" xfId="47" applyNumberFormat="1" applyFont="1" applyFill="1" applyBorder="1" applyAlignment="1">
      <alignment horizontal="center" vertical="center"/>
      <protection/>
    </xf>
    <xf numFmtId="49" fontId="38" fillId="2" borderId="13" xfId="47" applyNumberFormat="1" applyFont="1" applyFill="1" applyBorder="1" applyAlignment="1">
      <alignment horizontal="center" vertical="center"/>
      <protection/>
    </xf>
    <xf numFmtId="49" fontId="30" fillId="0" borderId="13" xfId="64" applyNumberFormat="1" applyFont="1" applyFill="1" applyBorder="1" applyAlignment="1">
      <alignment horizontal="left" vertical="center"/>
      <protection/>
    </xf>
    <xf numFmtId="49" fontId="31" fillId="0" borderId="13" xfId="64" applyNumberFormat="1" applyFont="1" applyFill="1" applyBorder="1" applyAlignment="1">
      <alignment vertical="center"/>
      <protection/>
    </xf>
    <xf numFmtId="0" fontId="31" fillId="0" borderId="13" xfId="64" applyNumberFormat="1" applyFont="1" applyFill="1" applyBorder="1" applyAlignment="1">
      <alignment horizontal="center" vertical="center"/>
      <protection/>
    </xf>
    <xf numFmtId="49" fontId="32" fillId="0" borderId="13" xfId="64" applyNumberFormat="1" applyFont="1" applyFill="1" applyBorder="1" applyAlignment="1">
      <alignment horizontal="center" vertical="center"/>
      <protection/>
    </xf>
    <xf numFmtId="49" fontId="42" fillId="0" borderId="13" xfId="64" applyNumberFormat="1" applyFont="1" applyFill="1" applyBorder="1" applyAlignment="1">
      <alignment horizontal="center" vertical="center"/>
      <protection/>
    </xf>
    <xf numFmtId="0" fontId="43" fillId="0" borderId="13" xfId="64" applyNumberFormat="1" applyFont="1" applyFill="1" applyBorder="1" applyAlignment="1">
      <alignment horizontal="center" vertical="center"/>
      <protection/>
    </xf>
    <xf numFmtId="45" fontId="35" fillId="0" borderId="14" xfId="47" applyNumberFormat="1" applyFont="1" applyFill="1" applyBorder="1" applyAlignment="1">
      <alignment horizontal="center" vertical="center"/>
      <protection/>
    </xf>
    <xf numFmtId="21" fontId="36" fillId="0" borderId="14" xfId="47" applyNumberFormat="1" applyFont="1" applyFill="1" applyBorder="1" applyAlignment="1">
      <alignment horizontal="center" vertical="center"/>
      <protection/>
    </xf>
    <xf numFmtId="3" fontId="36" fillId="0" borderId="14" xfId="47" applyNumberFormat="1" applyFont="1" applyFill="1" applyBorder="1" applyAlignment="1">
      <alignment horizontal="center" vertical="center"/>
      <protection/>
    </xf>
    <xf numFmtId="45" fontId="36" fillId="0" borderId="14" xfId="47" applyNumberFormat="1" applyFont="1" applyFill="1" applyBorder="1" applyAlignment="1">
      <alignment horizontal="center" vertical="center"/>
      <protection/>
    </xf>
    <xf numFmtId="3" fontId="34" fillId="0" borderId="13" xfId="47" applyNumberFormat="1" applyFont="1" applyFill="1" applyBorder="1" applyAlignment="1">
      <alignment horizontal="center" vertical="center"/>
      <protection/>
    </xf>
    <xf numFmtId="21" fontId="48" fillId="0" borderId="13" xfId="47" applyNumberFormat="1" applyFont="1" applyFill="1" applyBorder="1" applyAlignment="1">
      <alignment horizontal="center" vertical="center"/>
      <protection/>
    </xf>
    <xf numFmtId="21" fontId="38" fillId="0" borderId="14" xfId="47" applyNumberFormat="1" applyFont="1" applyFill="1" applyBorder="1" applyAlignment="1">
      <alignment horizontal="center" vertical="center"/>
      <protection/>
    </xf>
    <xf numFmtId="49" fontId="38" fillId="0" borderId="14" xfId="47" applyNumberFormat="1" applyFont="1" applyFill="1" applyBorder="1" applyAlignment="1">
      <alignment horizontal="center" vertical="center"/>
      <protection/>
    </xf>
    <xf numFmtId="0" fontId="39" fillId="0" borderId="13" xfId="64" applyNumberFormat="1" applyFont="1" applyFill="1" applyBorder="1" applyAlignment="1">
      <alignment horizontal="center" vertical="center"/>
      <protection/>
    </xf>
    <xf numFmtId="0" fontId="25" fillId="0" borderId="0" xfId="56" applyFont="1">
      <alignment/>
      <protection/>
    </xf>
    <xf numFmtId="49" fontId="0" fillId="0" borderId="0" xfId="64" applyNumberFormat="1" applyBorder="1" applyAlignment="1">
      <alignment horizontal="center"/>
      <protection/>
    </xf>
    <xf numFmtId="0" fontId="0" fillId="0" borderId="0" xfId="56" applyBorder="1">
      <alignment/>
      <protection/>
    </xf>
    <xf numFmtId="21" fontId="33" fillId="2" borderId="18" xfId="47" applyNumberFormat="1" applyFont="1" applyFill="1" applyBorder="1" applyAlignment="1">
      <alignment horizontal="center" vertical="center"/>
      <protection/>
    </xf>
    <xf numFmtId="0" fontId="0" fillId="2" borderId="19" xfId="56" applyFont="1" applyFill="1" applyBorder="1">
      <alignment/>
      <protection/>
    </xf>
    <xf numFmtId="0" fontId="0" fillId="2" borderId="20" xfId="56" applyFill="1" applyBorder="1">
      <alignment/>
      <protection/>
    </xf>
    <xf numFmtId="21" fontId="41" fillId="2" borderId="21" xfId="47" applyNumberFormat="1" applyFont="1" applyFill="1" applyBorder="1" applyAlignment="1">
      <alignment horizontal="center" vertical="center"/>
      <protection/>
    </xf>
    <xf numFmtId="0" fontId="0" fillId="2" borderId="0" xfId="56" applyFont="1" applyFill="1" applyBorder="1">
      <alignment/>
      <protection/>
    </xf>
    <xf numFmtId="0" fontId="0" fillId="2" borderId="22" xfId="56" applyFill="1" applyBorder="1">
      <alignment/>
      <protection/>
    </xf>
    <xf numFmtId="21" fontId="42" fillId="2" borderId="21" xfId="47" applyNumberFormat="1" applyFont="1" applyFill="1" applyBorder="1" applyAlignment="1">
      <alignment horizontal="center" vertical="center"/>
      <protection/>
    </xf>
    <xf numFmtId="21" fontId="44" fillId="2" borderId="21" xfId="47" applyNumberFormat="1" applyFont="1" applyFill="1" applyBorder="1" applyAlignment="1">
      <alignment horizontal="center" vertical="center"/>
      <protection/>
    </xf>
    <xf numFmtId="0" fontId="25" fillId="0" borderId="23" xfId="56" applyFont="1" applyBorder="1" applyAlignment="1">
      <alignment horizontal="center"/>
      <protection/>
    </xf>
    <xf numFmtId="0" fontId="0" fillId="2" borderId="24" xfId="56" applyFont="1" applyFill="1" applyBorder="1">
      <alignment/>
      <protection/>
    </xf>
    <xf numFmtId="0" fontId="0" fillId="2" borderId="25" xfId="56" applyFill="1" applyBorder="1">
      <alignment/>
      <protection/>
    </xf>
    <xf numFmtId="0" fontId="0" fillId="0" borderId="0" xfId="47">
      <alignment/>
      <protection/>
    </xf>
    <xf numFmtId="0" fontId="0" fillId="0" borderId="10" xfId="47" applyFont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51" fillId="0" borderId="26" xfId="47" applyFont="1" applyBorder="1" applyAlignment="1">
      <alignment vertical="center"/>
      <protection/>
    </xf>
    <xf numFmtId="0" fontId="52" fillId="0" borderId="26" xfId="47" applyFont="1" applyBorder="1" applyAlignment="1">
      <alignment horizontal="center" vertical="center"/>
      <protection/>
    </xf>
    <xf numFmtId="172" fontId="51" fillId="0" borderId="27" xfId="47" applyNumberFormat="1" applyFont="1" applyBorder="1" applyAlignment="1">
      <alignment horizontal="center" vertical="center"/>
      <protection/>
    </xf>
    <xf numFmtId="0" fontId="52" fillId="0" borderId="28" xfId="47" applyFont="1" applyBorder="1" applyAlignment="1">
      <alignment horizontal="center" vertical="center"/>
      <protection/>
    </xf>
    <xf numFmtId="172" fontId="51" fillId="0" borderId="14" xfId="47" applyNumberFormat="1" applyFont="1" applyBorder="1" applyAlignment="1">
      <alignment horizontal="center" vertical="center"/>
      <protection/>
    </xf>
    <xf numFmtId="0" fontId="51" fillId="0" borderId="14" xfId="47" applyFont="1" applyBorder="1" applyAlignment="1">
      <alignment vertical="center"/>
      <protection/>
    </xf>
    <xf numFmtId="0" fontId="52" fillId="0" borderId="14" xfId="47" applyFont="1" applyBorder="1" applyAlignment="1">
      <alignment horizontal="center" vertical="center"/>
      <protection/>
    </xf>
    <xf numFmtId="172" fontId="51" fillId="0" borderId="12" xfId="47" applyNumberFormat="1" applyFont="1" applyBorder="1" applyAlignment="1">
      <alignment horizontal="center" vertical="center"/>
      <protection/>
    </xf>
    <xf numFmtId="0" fontId="51" fillId="0" borderId="29" xfId="47" applyFont="1" applyBorder="1" applyAlignment="1">
      <alignment vertical="center"/>
      <protection/>
    </xf>
    <xf numFmtId="0" fontId="52" fillId="0" borderId="29" xfId="47" applyFont="1" applyBorder="1" applyAlignment="1">
      <alignment horizontal="center" vertical="center"/>
      <protection/>
    </xf>
    <xf numFmtId="172" fontId="51" fillId="0" borderId="30" xfId="47" applyNumberFormat="1" applyFont="1" applyBorder="1" applyAlignment="1">
      <alignment horizontal="center" vertical="center"/>
      <protection/>
    </xf>
    <xf numFmtId="0" fontId="51" fillId="0" borderId="29" xfId="47" applyFont="1" applyBorder="1" applyAlignment="1">
      <alignment vertical="center"/>
      <protection/>
    </xf>
    <xf numFmtId="0" fontId="51" fillId="0" borderId="26" xfId="47" applyFont="1" applyBorder="1" applyAlignment="1">
      <alignment vertical="center"/>
      <protection/>
    </xf>
    <xf numFmtId="21" fontId="51" fillId="0" borderId="27" xfId="47" applyNumberFormat="1" applyFont="1" applyBorder="1" applyAlignment="1">
      <alignment horizontal="center" vertical="center"/>
      <protection/>
    </xf>
    <xf numFmtId="0" fontId="51" fillId="0" borderId="14" xfId="47" applyFont="1" applyBorder="1" applyAlignment="1">
      <alignment vertical="center"/>
      <protection/>
    </xf>
    <xf numFmtId="21" fontId="51" fillId="0" borderId="12" xfId="47" applyNumberFormat="1" applyFont="1" applyBorder="1" applyAlignment="1">
      <alignment horizontal="center" vertical="center"/>
      <protection/>
    </xf>
    <xf numFmtId="21" fontId="51" fillId="0" borderId="30" xfId="47" applyNumberFormat="1" applyFont="1" applyBorder="1" applyAlignment="1">
      <alignment horizontal="center" vertical="center"/>
      <protection/>
    </xf>
    <xf numFmtId="0" fontId="51" fillId="0" borderId="31" xfId="47" applyFont="1" applyBorder="1" applyAlignment="1">
      <alignment horizontal="left" vertical="center"/>
      <protection/>
    </xf>
    <xf numFmtId="0" fontId="52" fillId="0" borderId="31" xfId="47" applyFont="1" applyBorder="1" applyAlignment="1">
      <alignment horizontal="center" vertical="center"/>
      <protection/>
    </xf>
    <xf numFmtId="172" fontId="51" fillId="0" borderId="31" xfId="47" applyNumberFormat="1" applyFont="1" applyBorder="1" applyAlignment="1">
      <alignment horizontal="center" vertical="center"/>
      <protection/>
    </xf>
    <xf numFmtId="0" fontId="51" fillId="0" borderId="0" xfId="47" applyFont="1" applyBorder="1" applyAlignment="1">
      <alignment vertical="center"/>
      <protection/>
    </xf>
    <xf numFmtId="0" fontId="52" fillId="0" borderId="0" xfId="47" applyFont="1" applyBorder="1" applyAlignment="1">
      <alignment horizontal="center" vertical="center"/>
      <protection/>
    </xf>
    <xf numFmtId="172" fontId="51" fillId="0" borderId="0" xfId="47" applyNumberFormat="1" applyFont="1" applyBorder="1" applyAlignment="1">
      <alignment horizontal="center" vertical="center"/>
      <protection/>
    </xf>
    <xf numFmtId="0" fontId="51" fillId="0" borderId="0" xfId="47" applyFont="1" applyBorder="1" applyAlignment="1">
      <alignment vertical="center"/>
      <protection/>
    </xf>
    <xf numFmtId="0" fontId="51" fillId="0" borderId="13" xfId="48" applyFont="1" applyBorder="1" applyAlignment="1">
      <alignment horizontal="left" vertical="center"/>
      <protection/>
    </xf>
    <xf numFmtId="0" fontId="52" fillId="0" borderId="13" xfId="48" applyFont="1" applyBorder="1" applyAlignment="1">
      <alignment horizontal="left" vertical="center"/>
      <protection/>
    </xf>
    <xf numFmtId="0" fontId="52" fillId="0" borderId="13" xfId="48" applyNumberFormat="1" applyFont="1" applyBorder="1" applyAlignment="1">
      <alignment horizontal="center" vertical="center"/>
      <protection/>
    </xf>
    <xf numFmtId="21" fontId="29" fillId="0" borderId="13" xfId="48" applyNumberFormat="1" applyFont="1" applyFill="1" applyBorder="1" applyAlignment="1">
      <alignment horizontal="center" vertical="center"/>
      <protection/>
    </xf>
    <xf numFmtId="0" fontId="41" fillId="0" borderId="13" xfId="48" applyFont="1" applyBorder="1" applyAlignment="1">
      <alignment horizontal="center" vertical="center"/>
      <protection/>
    </xf>
    <xf numFmtId="0" fontId="40" fillId="2" borderId="14" xfId="47" applyNumberFormat="1" applyFont="1" applyFill="1" applyBorder="1" applyAlignment="1">
      <alignment horizontal="center" vertical="center"/>
      <protection/>
    </xf>
    <xf numFmtId="0" fontId="34" fillId="0" borderId="15" xfId="63" applyFont="1" applyBorder="1" applyAlignment="1">
      <alignment horizontal="center"/>
      <protection/>
    </xf>
    <xf numFmtId="0" fontId="55" fillId="0" borderId="13" xfId="48" applyNumberFormat="1" applyFont="1" applyFill="1" applyBorder="1" applyAlignment="1">
      <alignment horizontal="center" vertical="center"/>
      <protection/>
    </xf>
    <xf numFmtId="0" fontId="33" fillId="0" borderId="13" xfId="48" applyFont="1" applyBorder="1" applyAlignment="1">
      <alignment horizontal="center" vertical="center"/>
      <protection/>
    </xf>
    <xf numFmtId="0" fontId="34" fillId="2" borderId="14" xfId="47" applyNumberFormat="1" applyFont="1" applyFill="1" applyBorder="1" applyAlignment="1">
      <alignment horizontal="center" vertical="center"/>
      <protection/>
    </xf>
    <xf numFmtId="0" fontId="34" fillId="0" borderId="13" xfId="63" applyFont="1" applyBorder="1" applyAlignment="1">
      <alignment horizontal="center"/>
      <protection/>
    </xf>
    <xf numFmtId="0" fontId="42" fillId="0" borderId="13" xfId="48" applyFont="1" applyBorder="1" applyAlignment="1">
      <alignment horizontal="center" vertical="center"/>
      <protection/>
    </xf>
    <xf numFmtId="0" fontId="43" fillId="2" borderId="14" xfId="47" applyNumberFormat="1" applyFont="1" applyFill="1" applyBorder="1" applyAlignment="1">
      <alignment horizontal="center" vertical="center"/>
      <protection/>
    </xf>
    <xf numFmtId="0" fontId="34" fillId="0" borderId="17" xfId="63" applyFont="1" applyBorder="1" applyAlignment="1">
      <alignment horizontal="center"/>
      <protection/>
    </xf>
    <xf numFmtId="0" fontId="51" fillId="0" borderId="13" xfId="48" applyFont="1" applyFill="1" applyBorder="1" applyAlignment="1">
      <alignment horizontal="left" vertical="center"/>
      <protection/>
    </xf>
    <xf numFmtId="0" fontId="52" fillId="0" borderId="13" xfId="48" applyFont="1" applyFill="1" applyBorder="1" applyAlignment="1">
      <alignment horizontal="left" vertical="center"/>
      <protection/>
    </xf>
    <xf numFmtId="0" fontId="52" fillId="0" borderId="13" xfId="48" applyNumberFormat="1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4" fillId="0" borderId="13" xfId="63" applyFont="1" applyBorder="1" applyAlignment="1">
      <alignment horizontal="center" vertical="center"/>
      <protection/>
    </xf>
    <xf numFmtId="0" fontId="44" fillId="0" borderId="13" xfId="48" applyFont="1" applyBorder="1" applyAlignment="1">
      <alignment horizontal="center" vertical="center"/>
      <protection/>
    </xf>
    <xf numFmtId="0" fontId="45" fillId="2" borderId="14" xfId="47" applyNumberFormat="1" applyFont="1" applyFill="1" applyBorder="1" applyAlignment="1">
      <alignment horizontal="center" vertical="center"/>
      <protection/>
    </xf>
    <xf numFmtId="0" fontId="45" fillId="0" borderId="13" xfId="63" applyFont="1" applyBorder="1" applyAlignment="1">
      <alignment horizontal="center" vertical="center"/>
      <protection/>
    </xf>
    <xf numFmtId="0" fontId="46" fillId="0" borderId="13" xfId="48" applyFont="1" applyBorder="1" applyAlignment="1">
      <alignment horizontal="center" vertical="center"/>
      <protection/>
    </xf>
    <xf numFmtId="0" fontId="47" fillId="2" borderId="14" xfId="47" applyNumberFormat="1" applyFont="1" applyFill="1" applyBorder="1" applyAlignment="1">
      <alignment horizontal="center" vertical="center"/>
      <protection/>
    </xf>
    <xf numFmtId="49" fontId="51" fillId="0" borderId="13" xfId="48" applyNumberFormat="1" applyFont="1" applyBorder="1" applyAlignment="1">
      <alignment horizontal="left" vertical="center"/>
      <protection/>
    </xf>
    <xf numFmtId="0" fontId="51" fillId="0" borderId="17" xfId="48" applyFont="1" applyBorder="1" applyAlignment="1">
      <alignment horizontal="left" vertical="center"/>
      <protection/>
    </xf>
    <xf numFmtId="0" fontId="52" fillId="0" borderId="17" xfId="48" applyFont="1" applyBorder="1" applyAlignment="1">
      <alignment horizontal="left" vertical="center"/>
      <protection/>
    </xf>
    <xf numFmtId="0" fontId="52" fillId="0" borderId="17" xfId="48" applyNumberFormat="1" applyFont="1" applyBorder="1" applyAlignment="1">
      <alignment horizontal="center" vertical="center"/>
      <protection/>
    </xf>
    <xf numFmtId="0" fontId="33" fillId="0" borderId="17" xfId="48" applyFont="1" applyBorder="1" applyAlignment="1">
      <alignment horizontal="center" vertical="center"/>
      <protection/>
    </xf>
    <xf numFmtId="0" fontId="42" fillId="0" borderId="13" xfId="48" applyFont="1" applyFill="1" applyBorder="1" applyAlignment="1">
      <alignment horizontal="center" vertical="center"/>
      <protection/>
    </xf>
    <xf numFmtId="0" fontId="0" fillId="0" borderId="13" xfId="63" applyNumberFormat="1" applyBorder="1" applyAlignment="1">
      <alignment horizontal="center" vertical="center"/>
      <protection/>
    </xf>
    <xf numFmtId="49" fontId="0" fillId="0" borderId="0" xfId="63" applyNumberFormat="1" applyBorder="1" applyAlignment="1">
      <alignment horizontal="center"/>
      <protection/>
    </xf>
    <xf numFmtId="0" fontId="51" fillId="0" borderId="13" xfId="47" applyFont="1" applyBorder="1" applyAlignment="1">
      <alignment horizontal="left" vertical="center"/>
      <protection/>
    </xf>
    <xf numFmtId="0" fontId="25" fillId="2" borderId="11" xfId="47" applyFont="1" applyFill="1" applyBorder="1" applyAlignment="1">
      <alignment horizontal="center" vertical="center" wrapText="1"/>
      <protection/>
    </xf>
    <xf numFmtId="0" fontId="52" fillId="0" borderId="13" xfId="48" applyFont="1" applyBorder="1" applyAlignment="1">
      <alignment horizontal="center" vertical="center"/>
      <protection/>
    </xf>
    <xf numFmtId="21" fontId="34" fillId="2" borderId="14" xfId="47" applyNumberFormat="1" applyFont="1" applyFill="1" applyBorder="1" applyAlignment="1">
      <alignment horizontal="center" vertical="center"/>
      <protection/>
    </xf>
    <xf numFmtId="3" fontId="34" fillId="2" borderId="14" xfId="47" applyNumberFormat="1" applyFont="1" applyFill="1" applyBorder="1" applyAlignment="1">
      <alignment horizontal="center" vertical="center"/>
      <protection/>
    </xf>
    <xf numFmtId="21" fontId="48" fillId="2" borderId="14" xfId="47" applyNumberFormat="1" applyFont="1" applyFill="1" applyBorder="1" applyAlignment="1">
      <alignment horizontal="center" vertical="center"/>
      <protection/>
    </xf>
    <xf numFmtId="21" fontId="25" fillId="0" borderId="32" xfId="47" applyNumberFormat="1" applyFont="1" applyFill="1" applyBorder="1" applyAlignment="1">
      <alignment horizontal="center" vertical="center"/>
      <protection/>
    </xf>
    <xf numFmtId="49" fontId="37" fillId="2" borderId="14" xfId="47" applyNumberFormat="1" applyFont="1" applyFill="1" applyBorder="1" applyAlignment="1">
      <alignment horizontal="center" vertical="center"/>
      <protection/>
    </xf>
    <xf numFmtId="21" fontId="40" fillId="2" borderId="14" xfId="47" applyNumberFormat="1" applyFont="1" applyFill="1" applyBorder="1" applyAlignment="1">
      <alignment horizontal="center" vertical="center"/>
      <protection/>
    </xf>
    <xf numFmtId="21" fontId="45" fillId="2" borderId="14" xfId="47" applyNumberFormat="1" applyFont="1" applyFill="1" applyBorder="1" applyAlignment="1">
      <alignment horizontal="center" vertical="center"/>
      <protection/>
    </xf>
    <xf numFmtId="3" fontId="45" fillId="2" borderId="14" xfId="47" applyNumberFormat="1" applyFont="1" applyFill="1" applyBorder="1" applyAlignment="1">
      <alignment horizontal="center" vertical="center"/>
      <protection/>
    </xf>
    <xf numFmtId="21" fontId="43" fillId="2" borderId="14" xfId="47" applyNumberFormat="1" applyFont="1" applyFill="1" applyBorder="1" applyAlignment="1">
      <alignment horizontal="center" vertical="center"/>
      <protection/>
    </xf>
    <xf numFmtId="0" fontId="52" fillId="0" borderId="13" xfId="48" applyFont="1" applyFill="1" applyBorder="1" applyAlignment="1">
      <alignment horizontal="center" vertical="center"/>
      <protection/>
    </xf>
    <xf numFmtId="21" fontId="47" fillId="2" borderId="14" xfId="47" applyNumberFormat="1" applyFont="1" applyFill="1" applyBorder="1" applyAlignment="1">
      <alignment horizontal="center" vertical="center"/>
      <protection/>
    </xf>
    <xf numFmtId="0" fontId="52" fillId="0" borderId="17" xfId="48" applyFont="1" applyBorder="1" applyAlignment="1">
      <alignment horizontal="center" vertical="center"/>
      <protection/>
    </xf>
    <xf numFmtId="0" fontId="41" fillId="0" borderId="17" xfId="48" applyFont="1" applyBorder="1" applyAlignment="1">
      <alignment horizontal="center" vertical="center"/>
      <protection/>
    </xf>
    <xf numFmtId="0" fontId="41" fillId="0" borderId="13" xfId="48" applyFont="1" applyFill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0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0" fontId="28" fillId="0" borderId="11" xfId="36" applyFont="1" applyBorder="1" applyAlignment="1" applyProtection="1">
      <alignment horizontal="center"/>
      <protection/>
    </xf>
    <xf numFmtId="0" fontId="51" fillId="0" borderId="26" xfId="48" applyFont="1" applyBorder="1" applyAlignment="1">
      <alignment vertical="center"/>
      <protection/>
    </xf>
    <xf numFmtId="0" fontId="52" fillId="0" borderId="26" xfId="48" applyFont="1" applyBorder="1" applyAlignment="1">
      <alignment horizontal="center" vertical="center"/>
      <protection/>
    </xf>
    <xf numFmtId="172" fontId="51" fillId="0" borderId="27" xfId="48" applyNumberFormat="1" applyFont="1" applyBorder="1" applyAlignment="1">
      <alignment horizontal="center" vertical="center"/>
      <protection/>
    </xf>
    <xf numFmtId="0" fontId="51" fillId="0" borderId="14" xfId="48" applyFont="1" applyBorder="1" applyAlignment="1">
      <alignment vertical="center"/>
      <protection/>
    </xf>
    <xf numFmtId="0" fontId="52" fillId="0" borderId="14" xfId="48" applyFont="1" applyBorder="1" applyAlignment="1">
      <alignment horizontal="center" vertical="center"/>
      <protection/>
    </xf>
    <xf numFmtId="172" fontId="51" fillId="0" borderId="12" xfId="48" applyNumberFormat="1" applyFont="1" applyBorder="1" applyAlignment="1">
      <alignment horizontal="center" vertical="center"/>
      <protection/>
    </xf>
    <xf numFmtId="0" fontId="51" fillId="0" borderId="29" xfId="48" applyFont="1" applyBorder="1" applyAlignment="1">
      <alignment vertical="center"/>
      <protection/>
    </xf>
    <xf numFmtId="0" fontId="52" fillId="0" borderId="29" xfId="48" applyFont="1" applyBorder="1" applyAlignment="1">
      <alignment horizontal="center" vertical="center"/>
      <protection/>
    </xf>
    <xf numFmtId="172" fontId="51" fillId="0" borderId="30" xfId="48" applyNumberFormat="1" applyFont="1" applyBorder="1" applyAlignment="1">
      <alignment horizontal="center" vertical="center"/>
      <protection/>
    </xf>
    <xf numFmtId="172" fontId="0" fillId="0" borderId="0" xfId="48" applyNumberFormat="1">
      <alignment/>
      <protection/>
    </xf>
    <xf numFmtId="0" fontId="52" fillId="0" borderId="28" xfId="48" applyFont="1" applyBorder="1" applyAlignment="1">
      <alignment horizontal="center" vertical="center"/>
      <protection/>
    </xf>
    <xf numFmtId="172" fontId="51" fillId="0" borderId="14" xfId="48" applyNumberFormat="1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51" fillId="0" borderId="29" xfId="48" applyFont="1" applyBorder="1" applyAlignment="1">
      <alignment vertical="center"/>
      <protection/>
    </xf>
    <xf numFmtId="0" fontId="51" fillId="0" borderId="26" xfId="48" applyFont="1" applyBorder="1" applyAlignment="1">
      <alignment vertical="center"/>
      <protection/>
    </xf>
    <xf numFmtId="21" fontId="51" fillId="0" borderId="27" xfId="48" applyNumberFormat="1" applyFont="1" applyBorder="1" applyAlignment="1">
      <alignment horizontal="center" vertical="center"/>
      <protection/>
    </xf>
    <xf numFmtId="0" fontId="51" fillId="0" borderId="14" xfId="48" applyFont="1" applyBorder="1" applyAlignment="1">
      <alignment vertical="center"/>
      <protection/>
    </xf>
    <xf numFmtId="21" fontId="51" fillId="0" borderId="12" xfId="48" applyNumberFormat="1" applyFont="1" applyBorder="1" applyAlignment="1">
      <alignment horizontal="center" vertical="center"/>
      <protection/>
    </xf>
    <xf numFmtId="21" fontId="51" fillId="0" borderId="30" xfId="48" applyNumberFormat="1" applyFont="1" applyBorder="1" applyAlignment="1">
      <alignment horizontal="center" vertical="center"/>
      <protection/>
    </xf>
    <xf numFmtId="0" fontId="51" fillId="0" borderId="13" xfId="48" applyFont="1" applyBorder="1" applyAlignment="1">
      <alignment horizontal="left" vertical="center"/>
      <protection/>
    </xf>
    <xf numFmtId="0" fontId="57" fillId="0" borderId="0" xfId="55" applyFont="1" applyFill="1">
      <alignment/>
      <protection/>
    </xf>
    <xf numFmtId="0" fontId="0" fillId="0" borderId="0" xfId="55" applyFill="1">
      <alignment/>
      <protection/>
    </xf>
    <xf numFmtId="0" fontId="0" fillId="2" borderId="0" xfId="54" applyFill="1">
      <alignment/>
      <protection/>
    </xf>
    <xf numFmtId="0" fontId="25" fillId="2" borderId="0" xfId="54" applyFont="1" applyFill="1">
      <alignment/>
      <protection/>
    </xf>
    <xf numFmtId="0" fontId="57" fillId="0" borderId="0" xfId="55" applyFont="1">
      <alignment/>
      <protection/>
    </xf>
    <xf numFmtId="0" fontId="0" fillId="0" borderId="0" xfId="55">
      <alignment/>
      <protection/>
    </xf>
    <xf numFmtId="0" fontId="0" fillId="2" borderId="10" xfId="54" applyFont="1" applyFill="1" applyBorder="1" applyAlignment="1">
      <alignment horizontal="center" vertical="center" wrapText="1"/>
      <protection/>
    </xf>
    <xf numFmtId="0" fontId="0" fillId="2" borderId="11" xfId="54" applyFont="1" applyFill="1" applyBorder="1" applyAlignment="1">
      <alignment horizontal="center" vertical="center" wrapText="1"/>
      <protection/>
    </xf>
    <xf numFmtId="0" fontId="25" fillId="2" borderId="11" xfId="54" applyFont="1" applyFill="1" applyBorder="1" applyAlignment="1">
      <alignment horizontal="center" vertical="center" wrapText="1"/>
      <protection/>
    </xf>
    <xf numFmtId="0" fontId="57" fillId="0" borderId="0" xfId="55" applyFont="1" applyBorder="1">
      <alignment/>
      <protection/>
    </xf>
    <xf numFmtId="0" fontId="29" fillId="2" borderId="12" xfId="54" applyFont="1" applyFill="1" applyBorder="1" applyAlignment="1">
      <alignment horizontal="center" vertical="center"/>
      <protection/>
    </xf>
    <xf numFmtId="0" fontId="51" fillId="0" borderId="14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 vertical="center"/>
      <protection/>
    </xf>
    <xf numFmtId="0" fontId="52" fillId="0" borderId="12" xfId="54" applyFont="1" applyBorder="1" applyAlignment="1">
      <alignment horizontal="center" vertical="center"/>
      <protection/>
    </xf>
    <xf numFmtId="21" fontId="29" fillId="2" borderId="14" xfId="54" applyNumberFormat="1" applyFont="1" applyFill="1" applyBorder="1" applyAlignment="1">
      <alignment horizontal="center" vertical="center"/>
      <protection/>
    </xf>
    <xf numFmtId="0" fontId="33" fillId="0" borderId="13" xfId="54" applyFont="1" applyFill="1" applyBorder="1" applyAlignment="1">
      <alignment horizontal="center" vertical="center"/>
      <protection/>
    </xf>
    <xf numFmtId="21" fontId="34" fillId="2" borderId="14" xfId="54" applyNumberFormat="1" applyFont="1" applyFill="1" applyBorder="1" applyAlignment="1">
      <alignment horizontal="center" vertical="center"/>
      <protection/>
    </xf>
    <xf numFmtId="45" fontId="35" fillId="2" borderId="14" xfId="54" applyNumberFormat="1" applyFont="1" applyFill="1" applyBorder="1" applyAlignment="1">
      <alignment horizontal="center" vertical="center"/>
      <protection/>
    </xf>
    <xf numFmtId="21" fontId="36" fillId="2" borderId="14" xfId="54" applyNumberFormat="1" applyFont="1" applyFill="1" applyBorder="1" applyAlignment="1">
      <alignment horizontal="center" vertical="center"/>
      <protection/>
    </xf>
    <xf numFmtId="3" fontId="36" fillId="2" borderId="14" xfId="54" applyNumberFormat="1" applyFont="1" applyFill="1" applyBorder="1" applyAlignment="1">
      <alignment horizontal="center" vertical="center"/>
      <protection/>
    </xf>
    <xf numFmtId="3" fontId="34" fillId="2" borderId="14" xfId="54" applyNumberFormat="1" applyFont="1" applyFill="1" applyBorder="1" applyAlignment="1">
      <alignment horizontal="center" vertical="center"/>
      <protection/>
    </xf>
    <xf numFmtId="21" fontId="48" fillId="2" borderId="14" xfId="54" applyNumberFormat="1" applyFont="1" applyFill="1" applyBorder="1" applyAlignment="1">
      <alignment horizontal="center" vertical="center"/>
      <protection/>
    </xf>
    <xf numFmtId="21" fontId="37" fillId="2" borderId="14" xfId="54" applyNumberFormat="1" applyFont="1" applyFill="1" applyBorder="1" applyAlignment="1">
      <alignment horizontal="center" vertical="center"/>
      <protection/>
    </xf>
    <xf numFmtId="21" fontId="25" fillId="0" borderId="32" xfId="54" applyNumberFormat="1" applyFont="1" applyFill="1" applyBorder="1" applyAlignment="1">
      <alignment horizontal="center" vertical="center"/>
      <protection/>
    </xf>
    <xf numFmtId="21" fontId="38" fillId="2" borderId="14" xfId="54" applyNumberFormat="1" applyFont="1" applyFill="1" applyBorder="1" applyAlignment="1">
      <alignment horizontal="center" vertical="center"/>
      <protection/>
    </xf>
    <xf numFmtId="0" fontId="55" fillId="2" borderId="32" xfId="54" applyFont="1" applyFill="1" applyBorder="1" applyAlignment="1">
      <alignment horizontal="center" vertical="center"/>
      <protection/>
    </xf>
    <xf numFmtId="21" fontId="57" fillId="0" borderId="21" xfId="54" applyNumberFormat="1" applyFont="1" applyFill="1" applyBorder="1" applyAlignment="1">
      <alignment horizontal="center" vertical="center"/>
      <protection/>
    </xf>
    <xf numFmtId="0" fontId="41" fillId="0" borderId="13" xfId="54" applyFont="1" applyFill="1" applyBorder="1" applyAlignment="1">
      <alignment horizontal="center" vertical="center"/>
      <protection/>
    </xf>
    <xf numFmtId="21" fontId="40" fillId="2" borderId="14" xfId="54" applyNumberFormat="1" applyFont="1" applyFill="1" applyBorder="1" applyAlignment="1">
      <alignment horizontal="center" vertical="center"/>
      <protection/>
    </xf>
    <xf numFmtId="21" fontId="25" fillId="0" borderId="13" xfId="54" applyNumberFormat="1" applyFont="1" applyFill="1" applyBorder="1" applyAlignment="1">
      <alignment horizontal="center" vertical="center"/>
      <protection/>
    </xf>
    <xf numFmtId="0" fontId="55" fillId="2" borderId="13" xfId="54" applyFont="1" applyFill="1" applyBorder="1" applyAlignment="1">
      <alignment horizontal="center" vertical="center"/>
      <protection/>
    </xf>
    <xf numFmtId="0" fontId="51" fillId="0" borderId="14" xfId="54" applyFont="1" applyBorder="1" applyAlignment="1">
      <alignment horizontal="left" vertical="center"/>
      <protection/>
    </xf>
    <xf numFmtId="0" fontId="33" fillId="0" borderId="13" xfId="54" applyFont="1" applyBorder="1" applyAlignment="1">
      <alignment horizontal="center" vertical="center"/>
      <protection/>
    </xf>
    <xf numFmtId="0" fontId="41" fillId="0" borderId="13" xfId="54" applyFont="1" applyBorder="1" applyAlignment="1">
      <alignment horizontal="center" vertical="center"/>
      <protection/>
    </xf>
    <xf numFmtId="0" fontId="51" fillId="0" borderId="33" xfId="54" applyFont="1" applyBorder="1" applyAlignment="1">
      <alignment horizontal="left" vertical="center"/>
      <protection/>
    </xf>
    <xf numFmtId="0" fontId="0" fillId="0" borderId="33" xfId="54" applyFont="1" applyBorder="1" applyAlignment="1">
      <alignment horizontal="left" vertical="center"/>
      <protection/>
    </xf>
    <xf numFmtId="0" fontId="52" fillId="0" borderId="34" xfId="54" applyFont="1" applyBorder="1" applyAlignment="1">
      <alignment horizontal="center" vertical="center"/>
      <protection/>
    </xf>
    <xf numFmtId="0" fontId="51" fillId="0" borderId="33" xfId="54" applyFont="1" applyBorder="1" applyAlignment="1">
      <alignment horizontal="left" vertical="center"/>
      <protection/>
    </xf>
    <xf numFmtId="0" fontId="51" fillId="0" borderId="16" xfId="54" applyFont="1" applyBorder="1" applyAlignment="1">
      <alignment horizontal="left" vertical="center"/>
      <protection/>
    </xf>
    <xf numFmtId="0" fontId="0" fillId="0" borderId="16" xfId="54" applyFont="1" applyBorder="1" applyAlignment="1">
      <alignment horizontal="left" vertical="center"/>
      <protection/>
    </xf>
    <xf numFmtId="0" fontId="52" fillId="0" borderId="35" xfId="54" applyFont="1" applyBorder="1" applyAlignment="1">
      <alignment horizontal="center" vertical="center"/>
      <protection/>
    </xf>
    <xf numFmtId="0" fontId="51" fillId="0" borderId="13" xfId="54" applyFont="1" applyBorder="1" applyAlignment="1">
      <alignment horizontal="left" vertical="center"/>
      <protection/>
    </xf>
    <xf numFmtId="0" fontId="0" fillId="0" borderId="13" xfId="54" applyFont="1" applyBorder="1" applyAlignment="1">
      <alignment horizontal="left" vertical="center"/>
      <protection/>
    </xf>
    <xf numFmtId="0" fontId="52" fillId="0" borderId="13" xfId="54" applyFont="1" applyBorder="1" applyAlignment="1">
      <alignment horizontal="center" vertical="center"/>
      <protection/>
    </xf>
    <xf numFmtId="0" fontId="51" fillId="0" borderId="13" xfId="54" applyFont="1" applyBorder="1" applyAlignment="1">
      <alignment horizontal="left" vertical="center"/>
      <protection/>
    </xf>
    <xf numFmtId="0" fontId="44" fillId="0" borderId="13" xfId="54" applyFont="1" applyFill="1" applyBorder="1" applyAlignment="1">
      <alignment horizontal="center" vertical="center"/>
      <protection/>
    </xf>
    <xf numFmtId="21" fontId="45" fillId="2" borderId="14" xfId="54" applyNumberFormat="1" applyFont="1" applyFill="1" applyBorder="1" applyAlignment="1">
      <alignment horizontal="center" vertical="center"/>
      <protection/>
    </xf>
    <xf numFmtId="3" fontId="45" fillId="2" borderId="14" xfId="54" applyNumberFormat="1" applyFont="1" applyFill="1" applyBorder="1" applyAlignment="1">
      <alignment horizontal="center" vertical="center"/>
      <protection/>
    </xf>
    <xf numFmtId="0" fontId="51" fillId="0" borderId="22" xfId="54" applyFont="1" applyBorder="1" applyAlignment="1">
      <alignment horizontal="left" vertical="center"/>
      <protection/>
    </xf>
    <xf numFmtId="0" fontId="0" fillId="0" borderId="22" xfId="54" applyFont="1" applyBorder="1" applyAlignment="1">
      <alignment horizontal="left" vertical="center"/>
      <protection/>
    </xf>
    <xf numFmtId="0" fontId="52" fillId="0" borderId="36" xfId="54" applyFont="1" applyBorder="1" applyAlignment="1">
      <alignment horizontal="center" vertical="center"/>
      <protection/>
    </xf>
    <xf numFmtId="0" fontId="42" fillId="0" borderId="13" xfId="54" applyFont="1" applyFill="1" applyBorder="1" applyAlignment="1">
      <alignment horizontal="center" vertical="center"/>
      <protection/>
    </xf>
    <xf numFmtId="21" fontId="43" fillId="2" borderId="14" xfId="54" applyNumberFormat="1" applyFont="1" applyFill="1" applyBorder="1" applyAlignment="1">
      <alignment horizontal="center" vertical="center"/>
      <protection/>
    </xf>
    <xf numFmtId="0" fontId="46" fillId="0" borderId="13" xfId="54" applyFont="1" applyBorder="1" applyAlignment="1">
      <alignment horizontal="center" vertical="center"/>
      <protection/>
    </xf>
    <xf numFmtId="21" fontId="47" fillId="2" borderId="14" xfId="54" applyNumberFormat="1" applyFont="1" applyFill="1" applyBorder="1" applyAlignment="1">
      <alignment horizontal="center" vertical="center"/>
      <protection/>
    </xf>
    <xf numFmtId="0" fontId="44" fillId="0" borderId="13" xfId="54" applyFont="1" applyBorder="1" applyAlignment="1">
      <alignment horizontal="center" vertical="center"/>
      <protection/>
    </xf>
    <xf numFmtId="0" fontId="46" fillId="0" borderId="13" xfId="54" applyFont="1" applyFill="1" applyBorder="1" applyAlignment="1">
      <alignment horizontal="center" vertical="center"/>
      <protection/>
    </xf>
    <xf numFmtId="21" fontId="33" fillId="2" borderId="18" xfId="54" applyNumberFormat="1" applyFont="1" applyFill="1" applyBorder="1" applyAlignment="1">
      <alignment horizontal="center" vertical="center"/>
      <protection/>
    </xf>
    <xf numFmtId="0" fontId="0" fillId="2" borderId="19" xfId="55" applyFont="1" applyFill="1" applyBorder="1">
      <alignment/>
      <protection/>
    </xf>
    <xf numFmtId="0" fontId="0" fillId="2" borderId="20" xfId="55" applyFill="1" applyBorder="1">
      <alignment/>
      <protection/>
    </xf>
    <xf numFmtId="0" fontId="25" fillId="0" borderId="0" xfId="55" applyFont="1">
      <alignment/>
      <protection/>
    </xf>
    <xf numFmtId="21" fontId="41" fillId="2" borderId="21" xfId="54" applyNumberFormat="1" applyFont="1" applyFill="1" applyBorder="1" applyAlignment="1">
      <alignment horizontal="center" vertical="center"/>
      <protection/>
    </xf>
    <xf numFmtId="0" fontId="0" fillId="2" borderId="0" xfId="55" applyFont="1" applyFill="1" applyBorder="1">
      <alignment/>
      <protection/>
    </xf>
    <xf numFmtId="0" fontId="0" fillId="2" borderId="22" xfId="55" applyFill="1" applyBorder="1">
      <alignment/>
      <protection/>
    </xf>
    <xf numFmtId="21" fontId="42" fillId="2" borderId="21" xfId="54" applyNumberFormat="1" applyFont="1" applyFill="1" applyBorder="1" applyAlignment="1">
      <alignment horizontal="center" vertical="center"/>
      <protection/>
    </xf>
    <xf numFmtId="21" fontId="44" fillId="2" borderId="21" xfId="54" applyNumberFormat="1" applyFont="1" applyFill="1" applyBorder="1" applyAlignment="1">
      <alignment horizontal="center" vertical="center"/>
      <protection/>
    </xf>
    <xf numFmtId="0" fontId="25" fillId="0" borderId="23" xfId="55" applyFont="1" applyBorder="1" applyAlignment="1">
      <alignment horizontal="center"/>
      <protection/>
    </xf>
    <xf numFmtId="0" fontId="0" fillId="2" borderId="24" xfId="55" applyFont="1" applyFill="1" applyBorder="1">
      <alignment/>
      <protection/>
    </xf>
    <xf numFmtId="0" fontId="0" fillId="2" borderId="25" xfId="55" applyFill="1" applyBorder="1">
      <alignment/>
      <protection/>
    </xf>
    <xf numFmtId="0" fontId="0" fillId="0" borderId="0" xfId="55" applyFont="1">
      <alignment/>
      <protection/>
    </xf>
    <xf numFmtId="0" fontId="0" fillId="0" borderId="0" xfId="54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51" fillId="0" borderId="26" xfId="54" applyFont="1" applyBorder="1" applyAlignment="1">
      <alignment vertical="center"/>
      <protection/>
    </xf>
    <xf numFmtId="0" fontId="52" fillId="0" borderId="26" xfId="54" applyFont="1" applyBorder="1" applyAlignment="1">
      <alignment horizontal="center" vertical="center"/>
      <protection/>
    </xf>
    <xf numFmtId="172" fontId="51" fillId="0" borderId="27" xfId="54" applyNumberFormat="1" applyFont="1" applyBorder="1" applyAlignment="1">
      <alignment horizontal="center" vertical="center"/>
      <protection/>
    </xf>
    <xf numFmtId="0" fontId="51" fillId="0" borderId="14" xfId="54" applyFont="1" applyBorder="1" applyAlignment="1">
      <alignment vertical="center"/>
      <protection/>
    </xf>
    <xf numFmtId="0" fontId="52" fillId="0" borderId="14" xfId="54" applyFont="1" applyBorder="1" applyAlignment="1">
      <alignment horizontal="center" vertical="center"/>
      <protection/>
    </xf>
    <xf numFmtId="172" fontId="51" fillId="0" borderId="12" xfId="54" applyNumberFormat="1" applyFont="1" applyBorder="1" applyAlignment="1">
      <alignment horizontal="center" vertical="center"/>
      <protection/>
    </xf>
    <xf numFmtId="0" fontId="51" fillId="0" borderId="29" xfId="54" applyFont="1" applyBorder="1" applyAlignment="1">
      <alignment vertical="center"/>
      <protection/>
    </xf>
    <xf numFmtId="0" fontId="52" fillId="0" borderId="29" xfId="54" applyFont="1" applyBorder="1" applyAlignment="1">
      <alignment horizontal="center" vertical="center"/>
      <protection/>
    </xf>
    <xf numFmtId="172" fontId="51" fillId="0" borderId="30" xfId="54" applyNumberFormat="1" applyFont="1" applyBorder="1" applyAlignment="1">
      <alignment horizontal="center" vertical="center"/>
      <protection/>
    </xf>
    <xf numFmtId="172" fontId="51" fillId="0" borderId="14" xfId="54" applyNumberFormat="1" applyFont="1" applyBorder="1" applyAlignment="1">
      <alignment horizontal="center" vertical="center"/>
      <protection/>
    </xf>
    <xf numFmtId="0" fontId="52" fillId="0" borderId="28" xfId="54" applyFont="1" applyBorder="1" applyAlignment="1">
      <alignment horizontal="center" vertical="center"/>
      <protection/>
    </xf>
    <xf numFmtId="0" fontId="51" fillId="0" borderId="29" xfId="54" applyFont="1" applyBorder="1" applyAlignment="1">
      <alignment vertical="center"/>
      <protection/>
    </xf>
    <xf numFmtId="0" fontId="51" fillId="0" borderId="26" xfId="54" applyFont="1" applyBorder="1" applyAlignment="1">
      <alignment vertical="center"/>
      <protection/>
    </xf>
    <xf numFmtId="21" fontId="51" fillId="0" borderId="27" xfId="54" applyNumberFormat="1" applyFont="1" applyBorder="1" applyAlignment="1">
      <alignment horizontal="center" vertical="center"/>
      <protection/>
    </xf>
    <xf numFmtId="0" fontId="51" fillId="0" borderId="14" xfId="54" applyFont="1" applyBorder="1" applyAlignment="1">
      <alignment vertical="center"/>
      <protection/>
    </xf>
    <xf numFmtId="21" fontId="51" fillId="0" borderId="12" xfId="54" applyNumberFormat="1" applyFont="1" applyBorder="1" applyAlignment="1">
      <alignment horizontal="center" vertical="center"/>
      <protection/>
    </xf>
    <xf numFmtId="21" fontId="51" fillId="0" borderId="30" xfId="54" applyNumberFormat="1" applyFont="1" applyBorder="1" applyAlignment="1">
      <alignment horizontal="center" vertical="center"/>
      <protection/>
    </xf>
    <xf numFmtId="0" fontId="58" fillId="0" borderId="0" xfId="55" applyFont="1" applyFill="1">
      <alignment/>
      <protection/>
    </xf>
    <xf numFmtId="0" fontId="0" fillId="2" borderId="0" xfId="53" applyFill="1">
      <alignment/>
      <protection/>
    </xf>
    <xf numFmtId="0" fontId="26" fillId="2" borderId="0" xfId="53" applyFont="1" applyFill="1">
      <alignment/>
      <protection/>
    </xf>
    <xf numFmtId="0" fontId="58" fillId="0" borderId="0" xfId="55" applyFont="1">
      <alignment/>
      <protection/>
    </xf>
    <xf numFmtId="0" fontId="0" fillId="2" borderId="10" xfId="53" applyFont="1" applyFill="1" applyBorder="1" applyAlignment="1">
      <alignment horizontal="center" vertical="center" wrapText="1"/>
      <protection/>
    </xf>
    <xf numFmtId="0" fontId="0" fillId="2" borderId="11" xfId="53" applyFont="1" applyFill="1" applyBorder="1" applyAlignment="1">
      <alignment horizontal="center" vertical="center" wrapText="1"/>
      <protection/>
    </xf>
    <xf numFmtId="0" fontId="26" fillId="2" borderId="11" xfId="53" applyFont="1" applyFill="1" applyBorder="1" applyAlignment="1">
      <alignment horizontal="center" vertical="center" wrapText="1"/>
      <protection/>
    </xf>
    <xf numFmtId="0" fontId="58" fillId="0" borderId="0" xfId="55" applyFont="1" applyBorder="1">
      <alignment/>
      <protection/>
    </xf>
    <xf numFmtId="0" fontId="29" fillId="2" borderId="12" xfId="53" applyFont="1" applyFill="1" applyBorder="1" applyAlignment="1">
      <alignment horizontal="center" vertical="center"/>
      <protection/>
    </xf>
    <xf numFmtId="0" fontId="51" fillId="0" borderId="14" xfId="53" applyFont="1" applyBorder="1" applyAlignment="1">
      <alignment horizontal="left" vertical="center"/>
      <protection/>
    </xf>
    <xf numFmtId="0" fontId="0" fillId="0" borderId="14" xfId="53" applyFont="1" applyBorder="1" applyAlignment="1">
      <alignment horizontal="left" vertical="center"/>
      <protection/>
    </xf>
    <xf numFmtId="0" fontId="52" fillId="0" borderId="12" xfId="53" applyFont="1" applyBorder="1" applyAlignment="1">
      <alignment horizontal="center" vertical="center"/>
      <protection/>
    </xf>
    <xf numFmtId="21" fontId="29" fillId="2" borderId="14" xfId="53" applyNumberFormat="1" applyFont="1" applyFill="1" applyBorder="1" applyAlignment="1">
      <alignment horizontal="center" vertical="center"/>
      <protection/>
    </xf>
    <xf numFmtId="0" fontId="41" fillId="0" borderId="14" xfId="53" applyFont="1" applyBorder="1" applyAlignment="1">
      <alignment horizontal="center" vertical="center"/>
      <protection/>
    </xf>
    <xf numFmtId="21" fontId="40" fillId="2" borderId="14" xfId="53" applyNumberFormat="1" applyFont="1" applyFill="1" applyBorder="1" applyAlignment="1">
      <alignment horizontal="center" vertical="center"/>
      <protection/>
    </xf>
    <xf numFmtId="45" fontId="35" fillId="2" borderId="14" xfId="53" applyNumberFormat="1" applyFont="1" applyFill="1" applyBorder="1" applyAlignment="1">
      <alignment horizontal="center" vertical="center"/>
      <protection/>
    </xf>
    <xf numFmtId="21" fontId="36" fillId="2" borderId="14" xfId="53" applyNumberFormat="1" applyFont="1" applyFill="1" applyBorder="1" applyAlignment="1">
      <alignment horizontal="center" vertical="center"/>
      <protection/>
    </xf>
    <xf numFmtId="3" fontId="36" fillId="2" borderId="14" xfId="53" applyNumberFormat="1" applyFont="1" applyFill="1" applyBorder="1" applyAlignment="1">
      <alignment horizontal="center" vertical="center"/>
      <protection/>
    </xf>
    <xf numFmtId="21" fontId="37" fillId="2" borderId="14" xfId="53" applyNumberFormat="1" applyFont="1" applyFill="1" applyBorder="1" applyAlignment="1">
      <alignment horizontal="center" vertical="center"/>
      <protection/>
    </xf>
    <xf numFmtId="21" fontId="38" fillId="2" borderId="14" xfId="53" applyNumberFormat="1" applyFont="1" applyFill="1" applyBorder="1" applyAlignment="1">
      <alignment horizontal="center" vertical="center"/>
      <protection/>
    </xf>
    <xf numFmtId="0" fontId="55" fillId="2" borderId="32" xfId="53" applyFont="1" applyFill="1" applyBorder="1" applyAlignment="1">
      <alignment horizontal="center" vertical="center"/>
      <protection/>
    </xf>
    <xf numFmtId="21" fontId="59" fillId="0" borderId="0" xfId="53" applyNumberFormat="1" applyFont="1" applyBorder="1" applyAlignment="1">
      <alignment horizontal="center" vertical="center"/>
      <protection/>
    </xf>
    <xf numFmtId="0" fontId="0" fillId="0" borderId="0" xfId="55" applyNumberFormat="1">
      <alignment/>
      <protection/>
    </xf>
    <xf numFmtId="0" fontId="33" fillId="0" borderId="14" xfId="53" applyFont="1" applyBorder="1" applyAlignment="1">
      <alignment horizontal="center" vertical="center"/>
      <protection/>
    </xf>
    <xf numFmtId="21" fontId="34" fillId="2" borderId="14" xfId="53" applyNumberFormat="1" applyFont="1" applyFill="1" applyBorder="1" applyAlignment="1">
      <alignment horizontal="center" vertical="center"/>
      <protection/>
    </xf>
    <xf numFmtId="0" fontId="55" fillId="2" borderId="13" xfId="53" applyFont="1" applyFill="1" applyBorder="1" applyAlignment="1">
      <alignment horizontal="center" vertical="center"/>
      <protection/>
    </xf>
    <xf numFmtId="0" fontId="51" fillId="0" borderId="14" xfId="53" applyFont="1" applyBorder="1" applyAlignment="1">
      <alignment horizontal="left" vertical="center"/>
      <protection/>
    </xf>
    <xf numFmtId="0" fontId="42" fillId="0" borderId="14" xfId="53" applyFont="1" applyBorder="1" applyAlignment="1">
      <alignment horizontal="center" vertical="center"/>
      <protection/>
    </xf>
    <xf numFmtId="21" fontId="43" fillId="2" borderId="14" xfId="53" applyNumberFormat="1" applyFont="1" applyFill="1" applyBorder="1" applyAlignment="1">
      <alignment horizontal="center" vertical="center"/>
      <protection/>
    </xf>
    <xf numFmtId="0" fontId="51" fillId="0" borderId="0" xfId="53" applyFont="1" applyBorder="1" applyAlignment="1">
      <alignment horizontal="left" vertical="center"/>
      <protection/>
    </xf>
    <xf numFmtId="0" fontId="0" fillId="0" borderId="0" xfId="53" applyFont="1" applyFill="1" applyBorder="1" applyAlignment="1">
      <alignment horizontal="left"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21" fontId="29" fillId="0" borderId="0" xfId="53" applyNumberFormat="1" applyFont="1" applyFill="1" applyBorder="1" applyAlignment="1">
      <alignment horizontal="center" vertical="center"/>
      <protection/>
    </xf>
    <xf numFmtId="0" fontId="33" fillId="0" borderId="0" xfId="53" applyFont="1" applyFill="1" applyBorder="1" applyAlignment="1">
      <alignment horizontal="center" vertical="center"/>
      <protection/>
    </xf>
    <xf numFmtId="21" fontId="34" fillId="0" borderId="0" xfId="53" applyNumberFormat="1" applyFont="1" applyFill="1" applyBorder="1" applyAlignment="1">
      <alignment horizontal="center" vertical="center"/>
      <protection/>
    </xf>
    <xf numFmtId="0" fontId="59" fillId="0" borderId="0" xfId="53" applyFont="1" applyBorder="1" applyAlignment="1">
      <alignment horizontal="center" vertical="center"/>
      <protection/>
    </xf>
    <xf numFmtId="0" fontId="51" fillId="0" borderId="33" xfId="53" applyFont="1" applyBorder="1" applyAlignment="1">
      <alignment horizontal="left" vertical="center"/>
      <protection/>
    </xf>
    <xf numFmtId="0" fontId="0" fillId="0" borderId="33" xfId="53" applyFont="1" applyBorder="1" applyAlignment="1">
      <alignment horizontal="left" vertical="center"/>
      <protection/>
    </xf>
    <xf numFmtId="0" fontId="52" fillId="0" borderId="34" xfId="53" applyFont="1" applyBorder="1" applyAlignment="1">
      <alignment horizontal="center" vertical="center"/>
      <protection/>
    </xf>
    <xf numFmtId="0" fontId="33" fillId="0" borderId="33" xfId="53" applyFont="1" applyBorder="1" applyAlignment="1">
      <alignment horizontal="center" vertical="center"/>
      <protection/>
    </xf>
    <xf numFmtId="0" fontId="51" fillId="0" borderId="33" xfId="53" applyFont="1" applyBorder="1" applyAlignment="1">
      <alignment horizontal="left" vertical="center"/>
      <protection/>
    </xf>
    <xf numFmtId="0" fontId="41" fillId="0" borderId="33" xfId="53" applyFont="1" applyBorder="1" applyAlignment="1">
      <alignment horizontal="center" vertical="center"/>
      <protection/>
    </xf>
    <xf numFmtId="0" fontId="51" fillId="0" borderId="16" xfId="53" applyFont="1" applyBorder="1" applyAlignment="1">
      <alignment horizontal="left" vertical="center"/>
      <protection/>
    </xf>
    <xf numFmtId="0" fontId="0" fillId="0" borderId="16" xfId="53" applyFont="1" applyBorder="1" applyAlignment="1">
      <alignment horizontal="left" vertical="center"/>
      <protection/>
    </xf>
    <xf numFmtId="0" fontId="52" fillId="0" borderId="35" xfId="53" applyFont="1" applyBorder="1" applyAlignment="1">
      <alignment horizontal="center" vertical="center"/>
      <protection/>
    </xf>
    <xf numFmtId="0" fontId="41" fillId="0" borderId="16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left" vertical="center"/>
      <protection/>
    </xf>
    <xf numFmtId="0" fontId="0" fillId="0" borderId="13" xfId="53" applyFont="1" applyBorder="1" applyAlignment="1">
      <alignment horizontal="left" vertical="center"/>
      <protection/>
    </xf>
    <xf numFmtId="0" fontId="52" fillId="0" borderId="13" xfId="53" applyFont="1" applyBorder="1" applyAlignment="1">
      <alignment horizontal="center" vertical="center"/>
      <protection/>
    </xf>
    <xf numFmtId="0" fontId="46" fillId="0" borderId="13" xfId="53" applyFont="1" applyBorder="1" applyAlignment="1">
      <alignment horizontal="center" vertical="center"/>
      <protection/>
    </xf>
    <xf numFmtId="21" fontId="47" fillId="2" borderId="14" xfId="53" applyNumberFormat="1" applyFont="1" applyFill="1" applyBorder="1" applyAlignment="1">
      <alignment horizontal="center" vertical="center"/>
      <protection/>
    </xf>
    <xf numFmtId="0" fontId="33" fillId="0" borderId="13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left" vertical="center"/>
      <protection/>
    </xf>
    <xf numFmtId="0" fontId="42" fillId="0" borderId="13" xfId="53" applyFont="1" applyBorder="1" applyAlignment="1">
      <alignment horizontal="center" vertical="center"/>
      <protection/>
    </xf>
    <xf numFmtId="0" fontId="51" fillId="0" borderId="22" xfId="53" applyFont="1" applyBorder="1" applyAlignment="1">
      <alignment horizontal="left" vertical="center"/>
      <protection/>
    </xf>
    <xf numFmtId="0" fontId="0" fillId="0" borderId="22" xfId="53" applyFont="1" applyBorder="1" applyAlignment="1">
      <alignment horizontal="left" vertical="center"/>
      <protection/>
    </xf>
    <xf numFmtId="0" fontId="52" fillId="0" borderId="36" xfId="53" applyFont="1" applyBorder="1" applyAlignment="1">
      <alignment horizontal="center" vertical="center"/>
      <protection/>
    </xf>
    <xf numFmtId="0" fontId="33" fillId="0" borderId="32" xfId="53" applyFont="1" applyBorder="1" applyAlignment="1">
      <alignment horizontal="center" vertical="center"/>
      <protection/>
    </xf>
    <xf numFmtId="0" fontId="41" fillId="0" borderId="13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  <xf numFmtId="21" fontId="45" fillId="2" borderId="14" xfId="53" applyNumberFormat="1" applyFont="1" applyFill="1" applyBorder="1" applyAlignment="1">
      <alignment horizontal="center" vertical="center"/>
      <protection/>
    </xf>
    <xf numFmtId="21" fontId="33" fillId="2" borderId="18" xfId="53" applyNumberFormat="1" applyFont="1" applyFill="1" applyBorder="1" applyAlignment="1">
      <alignment horizontal="center" vertical="center"/>
      <protection/>
    </xf>
    <xf numFmtId="0" fontId="26" fillId="0" borderId="0" xfId="55" applyFont="1">
      <alignment/>
      <protection/>
    </xf>
    <xf numFmtId="21" fontId="41" fillId="2" borderId="21" xfId="53" applyNumberFormat="1" applyFont="1" applyFill="1" applyBorder="1" applyAlignment="1">
      <alignment horizontal="center" vertical="center"/>
      <protection/>
    </xf>
    <xf numFmtId="21" fontId="42" fillId="2" borderId="21" xfId="53" applyNumberFormat="1" applyFont="1" applyFill="1" applyBorder="1" applyAlignment="1">
      <alignment horizontal="center" vertical="center"/>
      <protection/>
    </xf>
    <xf numFmtId="21" fontId="44" fillId="2" borderId="21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51" fillId="0" borderId="26" xfId="53" applyFont="1" applyBorder="1" applyAlignment="1">
      <alignment vertical="center"/>
      <protection/>
    </xf>
    <xf numFmtId="0" fontId="52" fillId="0" borderId="26" xfId="53" applyFont="1" applyBorder="1" applyAlignment="1">
      <alignment horizontal="center" vertical="center"/>
      <protection/>
    </xf>
    <xf numFmtId="172" fontId="51" fillId="0" borderId="27" xfId="53" applyNumberFormat="1" applyFont="1" applyBorder="1" applyAlignment="1">
      <alignment horizontal="center" vertical="center"/>
      <protection/>
    </xf>
    <xf numFmtId="0" fontId="51" fillId="0" borderId="14" xfId="53" applyFont="1" applyBorder="1" applyAlignment="1">
      <alignment vertical="center"/>
      <protection/>
    </xf>
    <xf numFmtId="0" fontId="52" fillId="0" borderId="14" xfId="53" applyFont="1" applyBorder="1" applyAlignment="1">
      <alignment horizontal="center" vertical="center"/>
      <protection/>
    </xf>
    <xf numFmtId="172" fontId="51" fillId="0" borderId="12" xfId="53" applyNumberFormat="1" applyFont="1" applyBorder="1" applyAlignment="1">
      <alignment horizontal="center" vertical="center"/>
      <protection/>
    </xf>
    <xf numFmtId="0" fontId="51" fillId="0" borderId="29" xfId="53" applyFont="1" applyBorder="1" applyAlignment="1">
      <alignment vertical="center"/>
      <protection/>
    </xf>
    <xf numFmtId="0" fontId="52" fillId="0" borderId="29" xfId="53" applyFont="1" applyBorder="1" applyAlignment="1">
      <alignment horizontal="center" vertical="center"/>
      <protection/>
    </xf>
    <xf numFmtId="172" fontId="51" fillId="0" borderId="30" xfId="53" applyNumberFormat="1" applyFont="1" applyBorder="1" applyAlignment="1">
      <alignment horizontal="center" vertical="center"/>
      <protection/>
    </xf>
    <xf numFmtId="0" fontId="52" fillId="0" borderId="28" xfId="53" applyFont="1" applyBorder="1" applyAlignment="1">
      <alignment horizontal="center" vertical="center"/>
      <protection/>
    </xf>
    <xf numFmtId="172" fontId="51" fillId="0" borderId="14" xfId="53" applyNumberFormat="1" applyFont="1" applyBorder="1" applyAlignment="1">
      <alignment horizontal="center" vertical="center"/>
      <protection/>
    </xf>
    <xf numFmtId="0" fontId="51" fillId="0" borderId="26" xfId="53" applyFont="1" applyBorder="1" applyAlignment="1">
      <alignment vertical="center"/>
      <protection/>
    </xf>
    <xf numFmtId="0" fontId="51" fillId="0" borderId="14" xfId="53" applyFont="1" applyBorder="1" applyAlignment="1">
      <alignment vertical="center"/>
      <protection/>
    </xf>
    <xf numFmtId="0" fontId="51" fillId="0" borderId="29" xfId="53" applyFont="1" applyBorder="1" applyAlignment="1">
      <alignment vertical="center"/>
      <protection/>
    </xf>
    <xf numFmtId="21" fontId="51" fillId="0" borderId="27" xfId="53" applyNumberFormat="1" applyFont="1" applyBorder="1" applyAlignment="1">
      <alignment horizontal="center" vertical="center"/>
      <protection/>
    </xf>
    <xf numFmtId="0" fontId="51" fillId="0" borderId="31" xfId="53" applyFont="1" applyBorder="1" applyAlignment="1">
      <alignment vertical="center"/>
      <protection/>
    </xf>
    <xf numFmtId="0" fontId="52" fillId="0" borderId="31" xfId="53" applyFont="1" applyBorder="1" applyAlignment="1">
      <alignment horizontal="center" vertical="center"/>
      <protection/>
    </xf>
    <xf numFmtId="172" fontId="51" fillId="0" borderId="31" xfId="53" applyNumberFormat="1" applyFont="1" applyBorder="1" applyAlignment="1">
      <alignment horizontal="center" vertical="center"/>
      <protection/>
    </xf>
    <xf numFmtId="21" fontId="51" fillId="0" borderId="12" xfId="53" applyNumberFormat="1" applyFont="1" applyBorder="1" applyAlignment="1">
      <alignment horizontal="center" vertical="center"/>
      <protection/>
    </xf>
    <xf numFmtId="0" fontId="51" fillId="0" borderId="0" xfId="53" applyFont="1" applyBorder="1" applyAlignment="1">
      <alignment vertical="center"/>
      <protection/>
    </xf>
    <xf numFmtId="0" fontId="52" fillId="0" borderId="0" xfId="53" applyFont="1" applyBorder="1" applyAlignment="1">
      <alignment horizontal="center" vertical="center"/>
      <protection/>
    </xf>
    <xf numFmtId="172" fontId="51" fillId="0" borderId="0" xfId="53" applyNumberFormat="1" applyFont="1" applyBorder="1" applyAlignment="1">
      <alignment horizontal="center" vertical="center"/>
      <protection/>
    </xf>
    <xf numFmtId="21" fontId="51" fillId="0" borderId="30" xfId="53" applyNumberFormat="1" applyFont="1" applyBorder="1" applyAlignment="1">
      <alignment horizontal="center" vertical="center"/>
      <protection/>
    </xf>
    <xf numFmtId="0" fontId="51" fillId="0" borderId="0" xfId="53" applyFont="1" applyBorder="1" applyAlignment="1">
      <alignment vertical="center"/>
      <protection/>
    </xf>
    <xf numFmtId="0" fontId="0" fillId="2" borderId="0" xfId="52" applyFill="1">
      <alignment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11" xfId="52" applyFont="1" applyFill="1" applyBorder="1" applyAlignment="1">
      <alignment horizontal="center" vertical="center" wrapText="1"/>
      <protection/>
    </xf>
    <xf numFmtId="0" fontId="29" fillId="2" borderId="12" xfId="52" applyFont="1" applyFill="1" applyBorder="1" applyAlignment="1">
      <alignment horizontal="center" vertical="center"/>
      <protection/>
    </xf>
    <xf numFmtId="0" fontId="51" fillId="0" borderId="14" xfId="52" applyFont="1" applyBorder="1" applyAlignment="1">
      <alignment horizontal="left" vertical="center"/>
      <protection/>
    </xf>
    <xf numFmtId="0" fontId="0" fillId="0" borderId="14" xfId="52" applyFont="1" applyBorder="1" applyAlignment="1">
      <alignment horizontal="left" vertical="center"/>
      <protection/>
    </xf>
    <xf numFmtId="0" fontId="52" fillId="0" borderId="12" xfId="52" applyFont="1" applyBorder="1" applyAlignment="1">
      <alignment horizontal="center" vertical="center"/>
      <protection/>
    </xf>
    <xf numFmtId="21" fontId="29" fillId="2" borderId="14" xfId="52" applyNumberFormat="1" applyFont="1" applyFill="1" applyBorder="1" applyAlignment="1">
      <alignment horizontal="center" vertical="center"/>
      <protection/>
    </xf>
    <xf numFmtId="0" fontId="42" fillId="0" borderId="14" xfId="52" applyFont="1" applyBorder="1" applyAlignment="1">
      <alignment horizontal="center" vertical="center"/>
      <protection/>
    </xf>
    <xf numFmtId="21" fontId="43" fillId="2" borderId="14" xfId="52" applyNumberFormat="1" applyFont="1" applyFill="1" applyBorder="1" applyAlignment="1">
      <alignment horizontal="center" vertical="center"/>
      <protection/>
    </xf>
    <xf numFmtId="45" fontId="35" fillId="2" borderId="14" xfId="52" applyNumberFormat="1" applyFont="1" applyFill="1" applyBorder="1" applyAlignment="1">
      <alignment horizontal="center" vertical="center"/>
      <protection/>
    </xf>
    <xf numFmtId="21" fontId="36" fillId="2" borderId="14" xfId="52" applyNumberFormat="1" applyFont="1" applyFill="1" applyBorder="1" applyAlignment="1">
      <alignment horizontal="center" vertical="center"/>
      <protection/>
    </xf>
    <xf numFmtId="3" fontId="36" fillId="2" borderId="14" xfId="52" applyNumberFormat="1" applyFont="1" applyFill="1" applyBorder="1" applyAlignment="1">
      <alignment horizontal="center" vertical="center"/>
      <protection/>
    </xf>
    <xf numFmtId="0" fontId="55" fillId="2" borderId="14" xfId="52" applyFont="1" applyFill="1" applyBorder="1" applyAlignment="1">
      <alignment horizontal="center" vertical="center"/>
      <protection/>
    </xf>
    <xf numFmtId="0" fontId="33" fillId="0" borderId="14" xfId="52" applyFont="1" applyBorder="1" applyAlignment="1">
      <alignment horizontal="center" vertical="center"/>
      <protection/>
    </xf>
    <xf numFmtId="21" fontId="34" fillId="2" borderId="14" xfId="52" applyNumberFormat="1" applyFont="1" applyFill="1" applyBorder="1" applyAlignment="1">
      <alignment horizontal="center" vertical="center"/>
      <protection/>
    </xf>
    <xf numFmtId="0" fontId="51" fillId="0" borderId="14" xfId="52" applyFont="1" applyBorder="1" applyAlignment="1">
      <alignment horizontal="left" vertical="center"/>
      <protection/>
    </xf>
    <xf numFmtId="173" fontId="0" fillId="0" borderId="0" xfId="55" applyNumberFormat="1">
      <alignment/>
      <protection/>
    </xf>
    <xf numFmtId="0" fontId="51" fillId="0" borderId="33" xfId="52" applyFont="1" applyBorder="1" applyAlignment="1">
      <alignment horizontal="left" vertical="center"/>
      <protection/>
    </xf>
    <xf numFmtId="0" fontId="0" fillId="0" borderId="33" xfId="52" applyFont="1" applyBorder="1" applyAlignment="1">
      <alignment horizontal="left" vertical="center"/>
      <protection/>
    </xf>
    <xf numFmtId="0" fontId="52" fillId="0" borderId="34" xfId="52" applyFont="1" applyBorder="1" applyAlignment="1">
      <alignment horizontal="center" vertical="center"/>
      <protection/>
    </xf>
    <xf numFmtId="0" fontId="46" fillId="0" borderId="33" xfId="52" applyFont="1" applyBorder="1" applyAlignment="1">
      <alignment horizontal="center" vertical="center"/>
      <protection/>
    </xf>
    <xf numFmtId="21" fontId="47" fillId="2" borderId="14" xfId="52" applyNumberFormat="1" applyFont="1" applyFill="1" applyBorder="1" applyAlignment="1">
      <alignment horizontal="center" vertical="center"/>
      <protection/>
    </xf>
    <xf numFmtId="0" fontId="42" fillId="0" borderId="33" xfId="52" applyFont="1" applyBorder="1" applyAlignment="1">
      <alignment horizontal="center" vertical="center"/>
      <protection/>
    </xf>
    <xf numFmtId="0" fontId="51" fillId="0" borderId="33" xfId="52" applyFont="1" applyBorder="1" applyAlignment="1">
      <alignment horizontal="left" vertical="center"/>
      <protection/>
    </xf>
    <xf numFmtId="0" fontId="33" fillId="0" borderId="33" xfId="52" applyFont="1" applyBorder="1" applyAlignment="1">
      <alignment horizontal="center" vertical="center"/>
      <protection/>
    </xf>
    <xf numFmtId="0" fontId="51" fillId="0" borderId="16" xfId="52" applyFont="1" applyBorder="1" applyAlignment="1">
      <alignment horizontal="left" vertical="center"/>
      <protection/>
    </xf>
    <xf numFmtId="0" fontId="0" fillId="0" borderId="16" xfId="52" applyFont="1" applyBorder="1" applyAlignment="1">
      <alignment horizontal="left" vertical="center"/>
      <protection/>
    </xf>
    <xf numFmtId="0" fontId="52" fillId="0" borderId="35" xfId="52" applyFont="1" applyBorder="1" applyAlignment="1">
      <alignment horizontal="center" vertical="center"/>
      <protection/>
    </xf>
    <xf numFmtId="0" fontId="33" fillId="0" borderId="16" xfId="52" applyFont="1" applyBorder="1" applyAlignment="1">
      <alignment horizontal="center" vertical="center"/>
      <protection/>
    </xf>
    <xf numFmtId="0" fontId="51" fillId="0" borderId="13" xfId="52" applyFont="1" applyBorder="1" applyAlignment="1">
      <alignment horizontal="left" vertical="center"/>
      <protection/>
    </xf>
    <xf numFmtId="0" fontId="0" fillId="0" borderId="13" xfId="52" applyFont="1" applyBorder="1" applyAlignment="1">
      <alignment horizontal="left" vertical="center"/>
      <protection/>
    </xf>
    <xf numFmtId="0" fontId="52" fillId="0" borderId="13" xfId="52" applyFont="1" applyBorder="1" applyAlignment="1">
      <alignment horizontal="center" vertical="center"/>
      <protection/>
    </xf>
    <xf numFmtId="0" fontId="33" fillId="0" borderId="13" xfId="52" applyFont="1" applyBorder="1" applyAlignment="1">
      <alignment horizontal="center" vertical="center"/>
      <protection/>
    </xf>
    <xf numFmtId="0" fontId="42" fillId="0" borderId="13" xfId="52" applyFont="1" applyBorder="1" applyAlignment="1">
      <alignment horizontal="center" vertical="center"/>
      <protection/>
    </xf>
    <xf numFmtId="0" fontId="46" fillId="0" borderId="13" xfId="52" applyFont="1" applyBorder="1" applyAlignment="1">
      <alignment horizontal="center" vertical="center"/>
      <protection/>
    </xf>
    <xf numFmtId="0" fontId="51" fillId="0" borderId="13" xfId="52" applyFont="1" applyBorder="1" applyAlignment="1">
      <alignment horizontal="left" vertical="center"/>
      <protection/>
    </xf>
    <xf numFmtId="0" fontId="51" fillId="0" borderId="22" xfId="52" applyFont="1" applyBorder="1" applyAlignment="1">
      <alignment horizontal="left" vertical="center"/>
      <protection/>
    </xf>
    <xf numFmtId="0" fontId="0" fillId="0" borderId="22" xfId="52" applyFont="1" applyBorder="1" applyAlignment="1">
      <alignment horizontal="left" vertical="center"/>
      <protection/>
    </xf>
    <xf numFmtId="0" fontId="52" fillId="0" borderId="36" xfId="52" applyFont="1" applyBorder="1" applyAlignment="1">
      <alignment horizontal="center" vertical="center"/>
      <protection/>
    </xf>
    <xf numFmtId="0" fontId="42" fillId="0" borderId="32" xfId="52" applyFont="1" applyBorder="1" applyAlignment="1">
      <alignment horizontal="center" vertical="center"/>
      <protection/>
    </xf>
    <xf numFmtId="21" fontId="42" fillId="2" borderId="18" xfId="52" applyNumberFormat="1" applyFont="1" applyFill="1" applyBorder="1" applyAlignment="1">
      <alignment horizontal="center" vertical="center"/>
      <protection/>
    </xf>
    <xf numFmtId="21" fontId="33" fillId="2" borderId="21" xfId="52" applyNumberFormat="1" applyFont="1" applyFill="1" applyBorder="1" applyAlignment="1">
      <alignment horizontal="center" vertical="center"/>
      <protection/>
    </xf>
    <xf numFmtId="21" fontId="46" fillId="2" borderId="23" xfId="52" applyNumberFormat="1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51" fillId="0" borderId="26" xfId="52" applyFont="1" applyBorder="1" applyAlignment="1">
      <alignment vertical="center"/>
      <protection/>
    </xf>
    <xf numFmtId="0" fontId="52" fillId="0" borderId="26" xfId="52" applyFont="1" applyBorder="1" applyAlignment="1">
      <alignment horizontal="center" vertical="center"/>
      <protection/>
    </xf>
    <xf numFmtId="172" fontId="51" fillId="0" borderId="27" xfId="52" applyNumberFormat="1" applyFont="1" applyBorder="1" applyAlignment="1">
      <alignment horizontal="center" vertical="center"/>
      <protection/>
    </xf>
    <xf numFmtId="0" fontId="51" fillId="0" borderId="14" xfId="52" applyFont="1" applyBorder="1" applyAlignment="1">
      <alignment vertical="center"/>
      <protection/>
    </xf>
    <xf numFmtId="0" fontId="52" fillId="0" borderId="14" xfId="52" applyFont="1" applyBorder="1" applyAlignment="1">
      <alignment horizontal="center" vertical="center"/>
      <protection/>
    </xf>
    <xf numFmtId="172" fontId="51" fillId="0" borderId="12" xfId="52" applyNumberFormat="1" applyFont="1" applyBorder="1" applyAlignment="1">
      <alignment horizontal="center" vertical="center"/>
      <protection/>
    </xf>
    <xf numFmtId="0" fontId="51" fillId="0" borderId="29" xfId="52" applyFont="1" applyBorder="1" applyAlignment="1">
      <alignment vertical="center"/>
      <protection/>
    </xf>
    <xf numFmtId="0" fontId="52" fillId="0" borderId="29" xfId="52" applyFont="1" applyBorder="1" applyAlignment="1">
      <alignment horizontal="center" vertical="center"/>
      <protection/>
    </xf>
    <xf numFmtId="172" fontId="51" fillId="0" borderId="30" xfId="52" applyNumberFormat="1" applyFont="1" applyBorder="1" applyAlignment="1">
      <alignment horizontal="center" vertical="center"/>
      <protection/>
    </xf>
    <xf numFmtId="0" fontId="52" fillId="0" borderId="28" xfId="52" applyFont="1" applyBorder="1" applyAlignment="1">
      <alignment horizontal="center" vertical="center"/>
      <protection/>
    </xf>
    <xf numFmtId="172" fontId="51" fillId="0" borderId="14" xfId="52" applyNumberFormat="1" applyFont="1" applyBorder="1" applyAlignment="1">
      <alignment horizontal="center" vertical="center"/>
      <protection/>
    </xf>
    <xf numFmtId="0" fontId="51" fillId="0" borderId="29" xfId="52" applyFont="1" applyBorder="1" applyAlignment="1">
      <alignment vertical="center"/>
      <protection/>
    </xf>
    <xf numFmtId="0" fontId="51" fillId="0" borderId="26" xfId="52" applyFont="1" applyBorder="1" applyAlignment="1">
      <alignment vertical="center"/>
      <protection/>
    </xf>
    <xf numFmtId="21" fontId="51" fillId="0" borderId="27" xfId="52" applyNumberFormat="1" applyFont="1" applyBorder="1" applyAlignment="1">
      <alignment horizontal="center" vertical="center"/>
      <protection/>
    </xf>
    <xf numFmtId="0" fontId="51" fillId="0" borderId="14" xfId="52" applyFont="1" applyBorder="1" applyAlignment="1">
      <alignment vertical="center"/>
      <protection/>
    </xf>
    <xf numFmtId="21" fontId="51" fillId="0" borderId="12" xfId="52" applyNumberFormat="1" applyFont="1" applyBorder="1" applyAlignment="1">
      <alignment horizontal="center" vertical="center"/>
      <protection/>
    </xf>
    <xf numFmtId="21" fontId="51" fillId="0" borderId="30" xfId="52" applyNumberFormat="1" applyFont="1" applyBorder="1" applyAlignment="1">
      <alignment horizontal="center" vertical="center"/>
      <protection/>
    </xf>
    <xf numFmtId="0" fontId="50" fillId="2" borderId="24" xfId="51" applyFont="1" applyFill="1" applyBorder="1" applyAlignment="1">
      <alignment horizontal="left" vertical="center"/>
      <protection/>
    </xf>
    <xf numFmtId="0" fontId="51" fillId="2" borderId="24" xfId="51" applyFont="1" applyFill="1" applyBorder="1" applyAlignment="1">
      <alignment horizontal="center"/>
      <protection/>
    </xf>
    <xf numFmtId="0" fontId="50" fillId="2" borderId="24" xfId="51" applyFont="1" applyFill="1" applyBorder="1" applyAlignment="1">
      <alignment horizontal="left"/>
      <protection/>
    </xf>
    <xf numFmtId="0" fontId="0" fillId="2" borderId="0" xfId="51" applyFill="1">
      <alignment/>
      <protection/>
    </xf>
    <xf numFmtId="0" fontId="0" fillId="2" borderId="10" xfId="51" applyFont="1" applyFill="1" applyBorder="1" applyAlignment="1">
      <alignment horizontal="center" vertical="center" wrapText="1"/>
      <protection/>
    </xf>
    <xf numFmtId="0" fontId="0" fillId="2" borderId="11" xfId="51" applyFont="1" applyFill="1" applyBorder="1" applyAlignment="1">
      <alignment horizontal="center" vertical="center" wrapText="1"/>
      <protection/>
    </xf>
    <xf numFmtId="0" fontId="29" fillId="2" borderId="12" xfId="51" applyFont="1" applyFill="1" applyBorder="1" applyAlignment="1">
      <alignment horizontal="center" vertical="center"/>
      <protection/>
    </xf>
    <xf numFmtId="0" fontId="51" fillId="0" borderId="14" xfId="51" applyFont="1" applyBorder="1" applyAlignment="1">
      <alignment horizontal="left" vertical="center"/>
      <protection/>
    </xf>
    <xf numFmtId="0" fontId="52" fillId="0" borderId="12" xfId="51" applyFont="1" applyBorder="1" applyAlignment="1">
      <alignment horizontal="center" vertical="center"/>
      <protection/>
    </xf>
    <xf numFmtId="21" fontId="29" fillId="2" borderId="14" xfId="51" applyNumberFormat="1" applyFont="1" applyFill="1" applyBorder="1" applyAlignment="1">
      <alignment horizontal="center" vertical="center"/>
      <protection/>
    </xf>
    <xf numFmtId="0" fontId="42" fillId="0" borderId="14" xfId="51" applyFont="1" applyBorder="1" applyAlignment="1">
      <alignment horizontal="center" vertical="center"/>
      <protection/>
    </xf>
    <xf numFmtId="21" fontId="43" fillId="2" borderId="14" xfId="51" applyNumberFormat="1" applyFont="1" applyFill="1" applyBorder="1" applyAlignment="1">
      <alignment horizontal="center" vertical="center"/>
      <protection/>
    </xf>
    <xf numFmtId="45" fontId="35" fillId="2" borderId="14" xfId="51" applyNumberFormat="1" applyFont="1" applyFill="1" applyBorder="1" applyAlignment="1">
      <alignment horizontal="center" vertical="center"/>
      <protection/>
    </xf>
    <xf numFmtId="21" fontId="36" fillId="2" borderId="14" xfId="51" applyNumberFormat="1" applyFont="1" applyFill="1" applyBorder="1" applyAlignment="1">
      <alignment horizontal="center" vertical="center"/>
      <protection/>
    </xf>
    <xf numFmtId="3" fontId="36" fillId="2" borderId="14" xfId="51" applyNumberFormat="1" applyFont="1" applyFill="1" applyBorder="1" applyAlignment="1">
      <alignment horizontal="center" vertical="center"/>
      <protection/>
    </xf>
    <xf numFmtId="0" fontId="55" fillId="2" borderId="14" xfId="51" applyFont="1" applyFill="1" applyBorder="1" applyAlignment="1">
      <alignment horizontal="center" vertical="center"/>
      <protection/>
    </xf>
    <xf numFmtId="0" fontId="51" fillId="0" borderId="14" xfId="51" applyFont="1" applyBorder="1" applyAlignment="1">
      <alignment horizontal="left" vertical="center"/>
      <protection/>
    </xf>
    <xf numFmtId="0" fontId="33" fillId="0" borderId="14" xfId="51" applyFont="1" applyBorder="1" applyAlignment="1">
      <alignment horizontal="center" vertical="center"/>
      <protection/>
    </xf>
    <xf numFmtId="21" fontId="34" fillId="2" borderId="14" xfId="51" applyNumberFormat="1" applyFont="1" applyFill="1" applyBorder="1" applyAlignment="1">
      <alignment horizontal="center" vertical="center"/>
      <protection/>
    </xf>
    <xf numFmtId="0" fontId="46" fillId="0" borderId="14" xfId="51" applyFont="1" applyBorder="1" applyAlignment="1">
      <alignment horizontal="center" vertical="center"/>
      <protection/>
    </xf>
    <xf numFmtId="21" fontId="47" fillId="2" borderId="14" xfId="51" applyNumberFormat="1" applyFont="1" applyFill="1" applyBorder="1" applyAlignment="1">
      <alignment horizontal="center" vertical="center"/>
      <protection/>
    </xf>
    <xf numFmtId="0" fontId="51" fillId="0" borderId="33" xfId="51" applyFont="1" applyBorder="1" applyAlignment="1">
      <alignment horizontal="left" vertical="center"/>
      <protection/>
    </xf>
    <xf numFmtId="0" fontId="52" fillId="0" borderId="34" xfId="51" applyFont="1" applyBorder="1" applyAlignment="1">
      <alignment horizontal="center" vertical="center"/>
      <protection/>
    </xf>
    <xf numFmtId="0" fontId="46" fillId="0" borderId="33" xfId="51" applyFont="1" applyBorder="1" applyAlignment="1">
      <alignment horizontal="center" vertical="center"/>
      <protection/>
    </xf>
    <xf numFmtId="0" fontId="33" fillId="0" borderId="33" xfId="51" applyFont="1" applyBorder="1" applyAlignment="1">
      <alignment horizontal="center" vertical="center"/>
      <protection/>
    </xf>
    <xf numFmtId="0" fontId="51" fillId="0" borderId="33" xfId="51" applyFont="1" applyBorder="1" applyAlignment="1">
      <alignment horizontal="left" vertical="center"/>
      <protection/>
    </xf>
    <xf numFmtId="0" fontId="42" fillId="0" borderId="33" xfId="51" applyFont="1" applyBorder="1" applyAlignment="1">
      <alignment horizontal="center" vertical="center"/>
      <protection/>
    </xf>
    <xf numFmtId="0" fontId="51" fillId="0" borderId="16" xfId="51" applyFont="1" applyBorder="1" applyAlignment="1">
      <alignment horizontal="left" vertical="center"/>
      <protection/>
    </xf>
    <xf numFmtId="0" fontId="52" fillId="0" borderId="35" xfId="51" applyFont="1" applyBorder="1" applyAlignment="1">
      <alignment horizontal="center" vertical="center"/>
      <protection/>
    </xf>
    <xf numFmtId="0" fontId="33" fillId="0" borderId="16" xfId="51" applyFont="1" applyBorder="1" applyAlignment="1">
      <alignment horizontal="center" vertical="center"/>
      <protection/>
    </xf>
    <xf numFmtId="0" fontId="51" fillId="0" borderId="13" xfId="51" applyFont="1" applyBorder="1" applyAlignment="1">
      <alignment horizontal="left" vertical="center"/>
      <protection/>
    </xf>
    <xf numFmtId="0" fontId="52" fillId="0" borderId="13" xfId="51" applyFont="1" applyBorder="1" applyAlignment="1">
      <alignment horizontal="center" vertical="center"/>
      <protection/>
    </xf>
    <xf numFmtId="0" fontId="46" fillId="0" borderId="13" xfId="51" applyFont="1" applyBorder="1" applyAlignment="1">
      <alignment horizontal="center" vertical="center"/>
      <protection/>
    </xf>
    <xf numFmtId="0" fontId="33" fillId="0" borderId="13" xfId="51" applyFont="1" applyBorder="1" applyAlignment="1">
      <alignment horizontal="center" vertical="center"/>
      <protection/>
    </xf>
    <xf numFmtId="0" fontId="42" fillId="0" borderId="13" xfId="51" applyFont="1" applyBorder="1" applyAlignment="1">
      <alignment horizontal="center" vertical="center"/>
      <protection/>
    </xf>
    <xf numFmtId="0" fontId="51" fillId="0" borderId="13" xfId="51" applyFont="1" applyBorder="1" applyAlignment="1">
      <alignment horizontal="left" vertical="center"/>
      <protection/>
    </xf>
    <xf numFmtId="0" fontId="51" fillId="0" borderId="22" xfId="51" applyFont="1" applyBorder="1" applyAlignment="1">
      <alignment horizontal="left" vertical="center"/>
      <protection/>
    </xf>
    <xf numFmtId="0" fontId="52" fillId="0" borderId="36" xfId="51" applyFont="1" applyBorder="1" applyAlignment="1">
      <alignment horizontal="center" vertical="center"/>
      <protection/>
    </xf>
    <xf numFmtId="0" fontId="46" fillId="0" borderId="32" xfId="51" applyFont="1" applyBorder="1" applyAlignment="1">
      <alignment horizontal="center" vertical="center"/>
      <protection/>
    </xf>
    <xf numFmtId="21" fontId="42" fillId="2" borderId="18" xfId="51" applyNumberFormat="1" applyFont="1" applyFill="1" applyBorder="1" applyAlignment="1">
      <alignment horizontal="center" vertical="center"/>
      <protection/>
    </xf>
    <xf numFmtId="21" fontId="33" fillId="2" borderId="21" xfId="51" applyNumberFormat="1" applyFont="1" applyFill="1" applyBorder="1" applyAlignment="1">
      <alignment horizontal="center" vertical="center"/>
      <protection/>
    </xf>
    <xf numFmtId="21" fontId="46" fillId="2" borderId="23" xfId="51" applyNumberFormat="1" applyFont="1" applyFill="1" applyBorder="1" applyAlignment="1">
      <alignment horizontal="center" vertical="center"/>
      <protection/>
    </xf>
    <xf numFmtId="0" fontId="0" fillId="0" borderId="0" xfId="51">
      <alignment/>
      <protection/>
    </xf>
    <xf numFmtId="0" fontId="51" fillId="0" borderId="24" xfId="51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51" fillId="0" borderId="26" xfId="51" applyFont="1" applyBorder="1">
      <alignment/>
      <protection/>
    </xf>
    <xf numFmtId="172" fontId="51" fillId="0" borderId="27" xfId="51" applyNumberFormat="1" applyFont="1" applyBorder="1" applyAlignment="1">
      <alignment horizontal="center" vertical="center"/>
      <protection/>
    </xf>
    <xf numFmtId="0" fontId="51" fillId="0" borderId="14" xfId="51" applyFont="1" applyBorder="1">
      <alignment/>
      <protection/>
    </xf>
    <xf numFmtId="172" fontId="51" fillId="0" borderId="12" xfId="51" applyNumberFormat="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51" fillId="0" borderId="29" xfId="51" applyFont="1" applyBorder="1">
      <alignment/>
      <protection/>
    </xf>
    <xf numFmtId="172" fontId="51" fillId="0" borderId="30" xfId="51" applyNumberFormat="1" applyFont="1" applyBorder="1" applyAlignment="1">
      <alignment horizontal="center" vertical="center"/>
      <protection/>
    </xf>
    <xf numFmtId="21" fontId="51" fillId="0" borderId="27" xfId="51" applyNumberFormat="1" applyFont="1" applyBorder="1" applyAlignment="1">
      <alignment horizontal="center" vertical="center"/>
      <protection/>
    </xf>
    <xf numFmtId="21" fontId="51" fillId="0" borderId="12" xfId="51" applyNumberFormat="1" applyFont="1" applyBorder="1" applyAlignment="1">
      <alignment horizontal="center" vertical="center"/>
      <protection/>
    </xf>
    <xf numFmtId="21" fontId="51" fillId="0" borderId="30" xfId="51" applyNumberFormat="1" applyFont="1" applyBorder="1" applyAlignment="1">
      <alignment horizontal="center" vertical="center"/>
      <protection/>
    </xf>
    <xf numFmtId="0" fontId="51" fillId="0" borderId="26" xfId="51" applyFont="1" applyBorder="1">
      <alignment/>
      <protection/>
    </xf>
    <xf numFmtId="172" fontId="51" fillId="0" borderId="14" xfId="51" applyNumberFormat="1" applyFont="1" applyBorder="1" applyAlignment="1">
      <alignment horizontal="center" vertical="center"/>
      <protection/>
    </xf>
    <xf numFmtId="0" fontId="51" fillId="0" borderId="14" xfId="51" applyFont="1" applyBorder="1">
      <alignment/>
      <protection/>
    </xf>
    <xf numFmtId="0" fontId="51" fillId="0" borderId="29" xfId="51" applyFont="1" applyBorder="1">
      <alignment/>
      <protection/>
    </xf>
    <xf numFmtId="172" fontId="0" fillId="0" borderId="0" xfId="51" applyNumberFormat="1">
      <alignment/>
      <protection/>
    </xf>
    <xf numFmtId="0" fontId="50" fillId="2" borderId="24" xfId="50" applyFont="1" applyFill="1" applyBorder="1" applyAlignment="1">
      <alignment horizontal="left" vertical="center"/>
      <protection/>
    </xf>
    <xf numFmtId="0" fontId="51" fillId="2" borderId="24" xfId="50" applyFont="1" applyFill="1" applyBorder="1" applyAlignment="1">
      <alignment horizontal="center"/>
      <protection/>
    </xf>
    <xf numFmtId="0" fontId="50" fillId="2" borderId="24" xfId="50" applyFont="1" applyFill="1" applyBorder="1" applyAlignment="1">
      <alignment horizontal="left"/>
      <protection/>
    </xf>
    <xf numFmtId="0" fontId="0" fillId="2" borderId="0" xfId="50" applyFill="1">
      <alignment/>
      <protection/>
    </xf>
    <xf numFmtId="0" fontId="0" fillId="2" borderId="10" xfId="50" applyFont="1" applyFill="1" applyBorder="1" applyAlignment="1">
      <alignment horizontal="center" vertical="center" wrapText="1"/>
      <protection/>
    </xf>
    <xf numFmtId="0" fontId="0" fillId="2" borderId="11" xfId="50" applyFont="1" applyFill="1" applyBorder="1" applyAlignment="1">
      <alignment horizontal="center" vertical="center" wrapText="1"/>
      <protection/>
    </xf>
    <xf numFmtId="0" fontId="29" fillId="2" borderId="12" xfId="50" applyFont="1" applyFill="1" applyBorder="1" applyAlignment="1">
      <alignment horizontal="center" vertical="center"/>
      <protection/>
    </xf>
    <xf numFmtId="0" fontId="51" fillId="2" borderId="14" xfId="50" applyFont="1" applyFill="1" applyBorder="1" applyAlignment="1">
      <alignment horizontal="left" vertical="center"/>
      <protection/>
    </xf>
    <xf numFmtId="0" fontId="52" fillId="2" borderId="12" xfId="50" applyFont="1" applyFill="1" applyBorder="1" applyAlignment="1">
      <alignment horizontal="center" vertical="center"/>
      <protection/>
    </xf>
    <xf numFmtId="21" fontId="29" fillId="2" borderId="14" xfId="50" applyNumberFormat="1" applyFont="1" applyFill="1" applyBorder="1" applyAlignment="1">
      <alignment horizontal="center" vertical="center"/>
      <protection/>
    </xf>
    <xf numFmtId="21" fontId="33" fillId="2" borderId="14" xfId="50" applyNumberFormat="1" applyFont="1" applyFill="1" applyBorder="1" applyAlignment="1">
      <alignment horizontal="center" vertical="center"/>
      <protection/>
    </xf>
    <xf numFmtId="21" fontId="34" fillId="2" borderId="14" xfId="50" applyNumberFormat="1" applyFont="1" applyFill="1" applyBorder="1" applyAlignment="1">
      <alignment horizontal="center" vertical="center"/>
      <protection/>
    </xf>
    <xf numFmtId="45" fontId="35" fillId="2" borderId="14" xfId="50" applyNumberFormat="1" applyFont="1" applyFill="1" applyBorder="1" applyAlignment="1">
      <alignment horizontal="center" vertical="center"/>
      <protection/>
    </xf>
    <xf numFmtId="21" fontId="36" fillId="2" borderId="14" xfId="50" applyNumberFormat="1" applyFont="1" applyFill="1" applyBorder="1" applyAlignment="1">
      <alignment horizontal="center" vertical="center"/>
      <protection/>
    </xf>
    <xf numFmtId="3" fontId="36" fillId="2" borderId="14" xfId="50" applyNumberFormat="1" applyFont="1" applyFill="1" applyBorder="1" applyAlignment="1">
      <alignment horizontal="center" vertical="center"/>
      <protection/>
    </xf>
    <xf numFmtId="0" fontId="55" fillId="2" borderId="14" xfId="50" applyFont="1" applyFill="1" applyBorder="1" applyAlignment="1">
      <alignment horizontal="center" vertical="center"/>
      <protection/>
    </xf>
    <xf numFmtId="21" fontId="42" fillId="2" borderId="14" xfId="50" applyNumberFormat="1" applyFont="1" applyFill="1" applyBorder="1" applyAlignment="1">
      <alignment horizontal="center" vertical="center"/>
      <protection/>
    </xf>
    <xf numFmtId="21" fontId="43" fillId="2" borderId="14" xfId="50" applyNumberFormat="1" applyFont="1" applyFill="1" applyBorder="1" applyAlignment="1">
      <alignment horizontal="center" vertical="center"/>
      <protection/>
    </xf>
    <xf numFmtId="0" fontId="51" fillId="2" borderId="14" xfId="50" applyFont="1" applyFill="1" applyBorder="1" applyAlignment="1">
      <alignment horizontal="left" vertical="center"/>
      <protection/>
    </xf>
    <xf numFmtId="0" fontId="51" fillId="2" borderId="33" xfId="50" applyFont="1" applyFill="1" applyBorder="1" applyAlignment="1">
      <alignment horizontal="left" vertical="center"/>
      <protection/>
    </xf>
    <xf numFmtId="0" fontId="52" fillId="2" borderId="34" xfId="50" applyFont="1" applyFill="1" applyBorder="1" applyAlignment="1">
      <alignment horizontal="center" vertical="center"/>
      <protection/>
    </xf>
    <xf numFmtId="0" fontId="51" fillId="2" borderId="33" xfId="50" applyFont="1" applyFill="1" applyBorder="1" applyAlignment="1">
      <alignment horizontal="left" vertical="center"/>
      <protection/>
    </xf>
    <xf numFmtId="0" fontId="34" fillId="0" borderId="14" xfId="50" applyFont="1" applyBorder="1" applyAlignment="1">
      <alignment horizontal="center" vertical="center" wrapText="1"/>
      <protection/>
    </xf>
    <xf numFmtId="21" fontId="46" fillId="2" borderId="14" xfId="50" applyNumberFormat="1" applyFont="1" applyFill="1" applyBorder="1" applyAlignment="1">
      <alignment horizontal="center" vertical="center"/>
      <protection/>
    </xf>
    <xf numFmtId="21" fontId="47" fillId="2" borderId="14" xfId="50" applyNumberFormat="1" applyFont="1" applyFill="1" applyBorder="1" applyAlignment="1">
      <alignment horizontal="center" vertical="center"/>
      <protection/>
    </xf>
    <xf numFmtId="0" fontId="65" fillId="0" borderId="14" xfId="50" applyFont="1" applyBorder="1" applyAlignment="1">
      <alignment horizontal="center" vertical="center" wrapText="1"/>
      <protection/>
    </xf>
    <xf numFmtId="21" fontId="42" fillId="2" borderId="18" xfId="50" applyNumberFormat="1" applyFont="1" applyFill="1" applyBorder="1" applyAlignment="1">
      <alignment horizontal="center" vertical="center"/>
      <protection/>
    </xf>
    <xf numFmtId="21" fontId="33" fillId="2" borderId="21" xfId="50" applyNumberFormat="1" applyFont="1" applyFill="1" applyBorder="1" applyAlignment="1">
      <alignment horizontal="center" vertical="center"/>
      <protection/>
    </xf>
    <xf numFmtId="21" fontId="46" fillId="2" borderId="23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10" xfId="50" applyFont="1" applyBorder="1" applyAlignment="1">
      <alignment horizontal="center"/>
      <protection/>
    </xf>
    <xf numFmtId="0" fontId="0" fillId="0" borderId="11" xfId="50" applyFont="1" applyBorder="1" applyAlignment="1">
      <alignment horizontal="center"/>
      <protection/>
    </xf>
    <xf numFmtId="0" fontId="51" fillId="0" borderId="26" xfId="50" applyFont="1" applyBorder="1">
      <alignment/>
      <protection/>
    </xf>
    <xf numFmtId="172" fontId="51" fillId="0" borderId="27" xfId="50" applyNumberFormat="1" applyFont="1" applyBorder="1" applyAlignment="1">
      <alignment horizontal="center" vertical="center"/>
      <protection/>
    </xf>
    <xf numFmtId="0" fontId="0" fillId="0" borderId="37" xfId="50" applyBorder="1">
      <alignment/>
      <protection/>
    </xf>
    <xf numFmtId="172" fontId="0" fillId="0" borderId="0" xfId="50" applyNumberFormat="1">
      <alignment/>
      <protection/>
    </xf>
    <xf numFmtId="0" fontId="51" fillId="0" borderId="14" xfId="50" applyFont="1" applyBorder="1">
      <alignment/>
      <protection/>
    </xf>
    <xf numFmtId="172" fontId="51" fillId="0" borderId="12" xfId="50" applyNumberFormat="1" applyFont="1" applyBorder="1" applyAlignment="1">
      <alignment horizontal="center" vertical="center"/>
      <protection/>
    </xf>
    <xf numFmtId="172" fontId="67" fillId="0" borderId="36" xfId="50" applyNumberFormat="1" applyFont="1" applyBorder="1" applyAlignment="1">
      <alignment horizontal="center" vertical="center"/>
      <protection/>
    </xf>
    <xf numFmtId="0" fontId="68" fillId="0" borderId="36" xfId="50" applyFont="1" applyBorder="1" applyAlignment="1">
      <alignment horizontal="center" vertical="center"/>
      <protection/>
    </xf>
    <xf numFmtId="0" fontId="51" fillId="0" borderId="29" xfId="50" applyFont="1" applyBorder="1">
      <alignment/>
      <protection/>
    </xf>
    <xf numFmtId="172" fontId="51" fillId="0" borderId="30" xfId="50" applyNumberFormat="1" applyFont="1" applyBorder="1" applyAlignment="1">
      <alignment horizontal="center" vertical="center"/>
      <protection/>
    </xf>
    <xf numFmtId="0" fontId="0" fillId="0" borderId="38" xfId="50" applyBorder="1">
      <alignment/>
      <protection/>
    </xf>
    <xf numFmtId="172" fontId="51" fillId="0" borderId="14" xfId="50" applyNumberFormat="1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51" fillId="0" borderId="29" xfId="50" applyFont="1" applyBorder="1">
      <alignment/>
      <protection/>
    </xf>
    <xf numFmtId="0" fontId="51" fillId="0" borderId="26" xfId="50" applyFont="1" applyBorder="1">
      <alignment/>
      <protection/>
    </xf>
    <xf numFmtId="0" fontId="51" fillId="0" borderId="14" xfId="50" applyFont="1" applyBorder="1">
      <alignment/>
      <protection/>
    </xf>
    <xf numFmtId="0" fontId="50" fillId="2" borderId="24" xfId="49" applyFont="1" applyFill="1" applyBorder="1" applyAlignment="1">
      <alignment horizontal="left" vertical="center"/>
      <protection/>
    </xf>
    <xf numFmtId="0" fontId="51" fillId="2" borderId="24" xfId="49" applyFont="1" applyFill="1" applyBorder="1" applyAlignment="1">
      <alignment horizontal="center"/>
      <protection/>
    </xf>
    <xf numFmtId="0" fontId="50" fillId="2" borderId="24" xfId="49" applyFont="1" applyFill="1" applyBorder="1" applyAlignment="1">
      <alignment horizontal="left"/>
      <protection/>
    </xf>
    <xf numFmtId="0" fontId="0" fillId="2" borderId="0" xfId="49" applyFill="1">
      <alignment/>
      <protection/>
    </xf>
    <xf numFmtId="0" fontId="0" fillId="2" borderId="10" xfId="49" applyFont="1" applyFill="1" applyBorder="1" applyAlignment="1">
      <alignment horizontal="center" vertical="center" wrapText="1"/>
      <protection/>
    </xf>
    <xf numFmtId="0" fontId="0" fillId="2" borderId="11" xfId="49" applyFont="1" applyFill="1" applyBorder="1" applyAlignment="1">
      <alignment horizontal="center" vertical="center" wrapText="1"/>
      <protection/>
    </xf>
    <xf numFmtId="0" fontId="29" fillId="2" borderId="12" xfId="49" applyFont="1" applyFill="1" applyBorder="1" applyAlignment="1">
      <alignment horizontal="center" vertical="center"/>
      <protection/>
    </xf>
    <xf numFmtId="0" fontId="51" fillId="2" borderId="14" xfId="49" applyFont="1" applyFill="1" applyBorder="1" applyAlignment="1">
      <alignment horizontal="left" vertical="center"/>
      <protection/>
    </xf>
    <xf numFmtId="0" fontId="52" fillId="2" borderId="12" xfId="49" applyFont="1" applyFill="1" applyBorder="1" applyAlignment="1">
      <alignment horizontal="center" vertical="center"/>
      <protection/>
    </xf>
    <xf numFmtId="21" fontId="51" fillId="2" borderId="14" xfId="49" applyNumberFormat="1" applyFont="1" applyFill="1" applyBorder="1" applyAlignment="1">
      <alignment horizontal="center" vertical="center"/>
      <protection/>
    </xf>
    <xf numFmtId="47" fontId="36" fillId="2" borderId="14" xfId="49" applyNumberFormat="1" applyFont="1" applyFill="1" applyBorder="1" applyAlignment="1">
      <alignment horizontal="center" vertical="center"/>
      <protection/>
    </xf>
    <xf numFmtId="21" fontId="36" fillId="2" borderId="14" xfId="49" applyNumberFormat="1" applyFont="1" applyFill="1" applyBorder="1" applyAlignment="1">
      <alignment horizontal="center" vertical="center"/>
      <protection/>
    </xf>
    <xf numFmtId="3" fontId="36" fillId="2" borderId="14" xfId="49" applyNumberFormat="1" applyFont="1" applyFill="1" applyBorder="1" applyAlignment="1">
      <alignment horizontal="center" vertical="center"/>
      <protection/>
    </xf>
    <xf numFmtId="0" fontId="55" fillId="2" borderId="14" xfId="49" applyFont="1" applyFill="1" applyBorder="1" applyAlignment="1">
      <alignment horizontal="center" vertical="center"/>
      <protection/>
    </xf>
    <xf numFmtId="0" fontId="51" fillId="2" borderId="14" xfId="49" applyFont="1" applyFill="1" applyBorder="1" applyAlignment="1">
      <alignment horizontal="left" vertical="center"/>
      <protection/>
    </xf>
    <xf numFmtId="0" fontId="51" fillId="2" borderId="33" xfId="49" applyFont="1" applyFill="1" applyBorder="1" applyAlignment="1">
      <alignment horizontal="left" vertical="center"/>
      <protection/>
    </xf>
    <xf numFmtId="0" fontId="52" fillId="2" borderId="34" xfId="49" applyFont="1" applyFill="1" applyBorder="1" applyAlignment="1">
      <alignment horizontal="center" vertical="center"/>
      <protection/>
    </xf>
    <xf numFmtId="0" fontId="51" fillId="2" borderId="33" xfId="49" applyFont="1" applyFill="1" applyBorder="1" applyAlignment="1">
      <alignment horizontal="left" vertical="center"/>
      <protection/>
    </xf>
    <xf numFmtId="173" fontId="0" fillId="0" borderId="0" xfId="0" applyNumberFormat="1" applyAlignment="1">
      <alignment/>
    </xf>
    <xf numFmtId="21" fontId="52" fillId="2" borderId="14" xfId="49" applyNumberFormat="1" applyFont="1" applyFill="1" applyBorder="1" applyAlignment="1">
      <alignment horizontal="center" vertical="center"/>
      <protection/>
    </xf>
    <xf numFmtId="21" fontId="51" fillId="2" borderId="33" xfId="49" applyNumberFormat="1" applyFont="1" applyFill="1" applyBorder="1" applyAlignment="1">
      <alignment horizontal="center" vertical="center"/>
      <protection/>
    </xf>
    <xf numFmtId="21" fontId="52" fillId="2" borderId="34" xfId="49" applyNumberFormat="1" applyFont="1" applyFill="1" applyBorder="1" applyAlignment="1">
      <alignment horizontal="center" vertical="center"/>
      <protection/>
    </xf>
    <xf numFmtId="21" fontId="52" fillId="2" borderId="33" xfId="49" applyNumberFormat="1" applyFont="1" applyFill="1" applyBorder="1" applyAlignment="1">
      <alignment horizontal="center" vertical="center"/>
      <protection/>
    </xf>
    <xf numFmtId="21" fontId="71" fillId="2" borderId="18" xfId="47" applyNumberFormat="1" applyFont="1" applyFill="1" applyBorder="1" applyAlignment="1">
      <alignment horizontal="center" vertical="center"/>
      <protection/>
    </xf>
    <xf numFmtId="49" fontId="71" fillId="0" borderId="13" xfId="64" applyNumberFormat="1" applyFont="1" applyBorder="1" applyAlignment="1">
      <alignment horizontal="center" vertical="center"/>
      <protection/>
    </xf>
    <xf numFmtId="0" fontId="72" fillId="0" borderId="13" xfId="64" applyNumberFormat="1" applyFont="1" applyBorder="1" applyAlignment="1">
      <alignment horizontal="center" vertical="center"/>
      <protection/>
    </xf>
    <xf numFmtId="21" fontId="73" fillId="2" borderId="21" xfId="47" applyNumberFormat="1" applyFont="1" applyFill="1" applyBorder="1" applyAlignment="1">
      <alignment horizontal="center" vertical="center"/>
      <protection/>
    </xf>
    <xf numFmtId="49" fontId="73" fillId="0" borderId="13" xfId="64" applyNumberFormat="1" applyFont="1" applyBorder="1" applyAlignment="1">
      <alignment horizontal="center" vertical="center"/>
      <protection/>
    </xf>
    <xf numFmtId="0" fontId="74" fillId="0" borderId="13" xfId="64" applyNumberFormat="1" applyFont="1" applyBorder="1" applyAlignment="1">
      <alignment horizontal="center" vertical="center"/>
      <protection/>
    </xf>
    <xf numFmtId="49" fontId="73" fillId="0" borderId="13" xfId="64" applyNumberFormat="1" applyFont="1" applyFill="1" applyBorder="1" applyAlignment="1">
      <alignment horizontal="center" vertical="center"/>
      <protection/>
    </xf>
    <xf numFmtId="0" fontId="74" fillId="0" borderId="13" xfId="64" applyNumberFormat="1" applyFont="1" applyFill="1" applyBorder="1" applyAlignment="1">
      <alignment horizontal="center" vertical="center"/>
      <protection/>
    </xf>
    <xf numFmtId="21" fontId="75" fillId="2" borderId="21" xfId="47" applyNumberFormat="1" applyFont="1" applyFill="1" applyBorder="1" applyAlignment="1">
      <alignment horizontal="center" vertical="center"/>
      <protection/>
    </xf>
    <xf numFmtId="49" fontId="75" fillId="0" borderId="13" xfId="64" applyNumberFormat="1" applyFont="1" applyBorder="1" applyAlignment="1">
      <alignment horizontal="center" vertical="center"/>
      <protection/>
    </xf>
    <xf numFmtId="0" fontId="76" fillId="0" borderId="13" xfId="64" applyNumberFormat="1" applyFont="1" applyBorder="1" applyAlignment="1">
      <alignment horizontal="center" vertical="center"/>
      <protection/>
    </xf>
    <xf numFmtId="21" fontId="77" fillId="2" borderId="21" xfId="47" applyNumberFormat="1" applyFont="1" applyFill="1" applyBorder="1" applyAlignment="1">
      <alignment horizontal="center" vertical="center"/>
      <protection/>
    </xf>
    <xf numFmtId="49" fontId="77" fillId="0" borderId="13" xfId="64" applyNumberFormat="1" applyFont="1" applyBorder="1" applyAlignment="1">
      <alignment horizontal="center" vertical="center"/>
      <protection/>
    </xf>
    <xf numFmtId="0" fontId="78" fillId="0" borderId="13" xfId="64" applyNumberFormat="1" applyFont="1" applyBorder="1" applyAlignment="1">
      <alignment horizontal="center" vertical="center"/>
      <protection/>
    </xf>
    <xf numFmtId="0" fontId="79" fillId="0" borderId="23" xfId="56" applyFont="1" applyBorder="1" applyAlignment="1">
      <alignment horizontal="center"/>
      <protection/>
    </xf>
    <xf numFmtId="49" fontId="80" fillId="0" borderId="13" xfId="64" applyNumberFormat="1" applyFont="1" applyBorder="1" applyAlignment="1">
      <alignment horizontal="center" vertical="center"/>
      <protection/>
    </xf>
    <xf numFmtId="0" fontId="81" fillId="0" borderId="13" xfId="64" applyNumberFormat="1" applyFont="1" applyBorder="1" applyAlignment="1">
      <alignment horizontal="center" vertical="center"/>
      <protection/>
    </xf>
    <xf numFmtId="0" fontId="78" fillId="2" borderId="13" xfId="47" applyNumberFormat="1" applyFont="1" applyFill="1" applyBorder="1" applyAlignment="1">
      <alignment horizontal="center" vertical="center"/>
      <protection/>
    </xf>
    <xf numFmtId="0" fontId="72" fillId="2" borderId="13" xfId="47" applyNumberFormat="1" applyFont="1" applyFill="1" applyBorder="1" applyAlignment="1">
      <alignment horizontal="center" vertical="center"/>
      <protection/>
    </xf>
    <xf numFmtId="0" fontId="72" fillId="0" borderId="15" xfId="64" applyNumberFormat="1" applyFont="1" applyBorder="1" applyAlignment="1">
      <alignment horizontal="center" vertical="center"/>
      <protection/>
    </xf>
    <xf numFmtId="0" fontId="72" fillId="0" borderId="17" xfId="64" applyNumberFormat="1" applyFont="1" applyBorder="1" applyAlignment="1">
      <alignment horizontal="center" vertical="center"/>
      <protection/>
    </xf>
    <xf numFmtId="0" fontId="72" fillId="0" borderId="13" xfId="47" applyNumberFormat="1" applyFont="1" applyFill="1" applyBorder="1" applyAlignment="1">
      <alignment horizontal="center" vertical="center"/>
      <protection/>
    </xf>
    <xf numFmtId="183" fontId="0" fillId="0" borderId="0" xfId="56" applyNumberFormat="1">
      <alignment/>
      <protection/>
    </xf>
    <xf numFmtId="21" fontId="52" fillId="0" borderId="26" xfId="47" applyNumberFormat="1" applyFont="1" applyBorder="1" applyAlignment="1">
      <alignment horizontal="center" vertical="center"/>
      <protection/>
    </xf>
    <xf numFmtId="21" fontId="52" fillId="0" borderId="14" xfId="47" applyNumberFormat="1" applyFont="1" applyBorder="1" applyAlignment="1">
      <alignment horizontal="center" vertical="center"/>
      <protection/>
    </xf>
    <xf numFmtId="184" fontId="0" fillId="0" borderId="0" xfId="56" applyNumberFormat="1">
      <alignment/>
      <protection/>
    </xf>
    <xf numFmtId="0" fontId="82" fillId="0" borderId="0" xfId="56" applyFon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21" fontId="83" fillId="2" borderId="13" xfId="47" applyNumberFormat="1" applyFont="1" applyFill="1" applyBorder="1" applyAlignment="1">
      <alignment horizontal="center" vertical="center"/>
      <protection/>
    </xf>
    <xf numFmtId="21" fontId="83" fillId="2" borderId="16" xfId="47" applyNumberFormat="1" applyFont="1" applyFill="1" applyBorder="1" applyAlignment="1">
      <alignment horizontal="center" vertical="center"/>
      <protection/>
    </xf>
    <xf numFmtId="0" fontId="84" fillId="0" borderId="0" xfId="56" applyFont="1" applyAlignment="1">
      <alignment horizontal="center" vertical="center"/>
      <protection/>
    </xf>
    <xf numFmtId="0" fontId="84" fillId="0" borderId="13" xfId="56" applyFont="1" applyBorder="1" applyAlignment="1">
      <alignment horizontal="center" vertical="center"/>
      <protection/>
    </xf>
    <xf numFmtId="21" fontId="83" fillId="2" borderId="17" xfId="47" applyNumberFormat="1" applyFont="1" applyFill="1" applyBorder="1" applyAlignment="1">
      <alignment horizontal="center" vertical="center"/>
      <protection/>
    </xf>
    <xf numFmtId="21" fontId="83" fillId="0" borderId="13" xfId="47" applyNumberFormat="1" applyFont="1" applyFill="1" applyBorder="1" applyAlignment="1">
      <alignment horizontal="center" vertical="center"/>
      <protection/>
    </xf>
    <xf numFmtId="21" fontId="85" fillId="2" borderId="27" xfId="47" applyNumberFormat="1" applyFont="1" applyFill="1" applyBorder="1" applyAlignment="1">
      <alignment horizontal="center" vertical="center"/>
      <protection/>
    </xf>
    <xf numFmtId="0" fontId="23" fillId="2" borderId="0" xfId="47" applyFont="1" applyFill="1" applyAlignment="1">
      <alignment horizontal="center"/>
      <protection/>
    </xf>
    <xf numFmtId="0" fontId="24" fillId="2" borderId="24" xfId="47" applyFont="1" applyFill="1" applyBorder="1" applyAlignment="1">
      <alignment horizontal="center" vertical="center"/>
      <protection/>
    </xf>
    <xf numFmtId="0" fontId="50" fillId="0" borderId="39" xfId="47" applyFont="1" applyBorder="1" applyAlignment="1">
      <alignment horizontal="center" vertical="center" textRotation="90" wrapText="1"/>
      <protection/>
    </xf>
    <xf numFmtId="0" fontId="50" fillId="0" borderId="36" xfId="47" applyFont="1" applyBorder="1" applyAlignment="1">
      <alignment horizontal="center" vertical="center" textRotation="90" wrapText="1"/>
      <protection/>
    </xf>
    <xf numFmtId="0" fontId="50" fillId="0" borderId="40" xfId="47" applyFont="1" applyBorder="1" applyAlignment="1">
      <alignment horizontal="center" vertical="center" textRotation="90" wrapText="1"/>
      <protection/>
    </xf>
    <xf numFmtId="172" fontId="53" fillId="0" borderId="39" xfId="47" applyNumberFormat="1" applyFont="1" applyBorder="1" applyAlignment="1">
      <alignment horizontal="center" vertical="center"/>
      <protection/>
    </xf>
    <xf numFmtId="172" fontId="53" fillId="0" borderId="36" xfId="47" applyNumberFormat="1" applyFont="1" applyBorder="1" applyAlignment="1">
      <alignment horizontal="center" vertical="center"/>
      <protection/>
    </xf>
    <xf numFmtId="172" fontId="53" fillId="0" borderId="40" xfId="47" applyNumberFormat="1" applyFont="1" applyBorder="1" applyAlignment="1">
      <alignment horizontal="center" vertical="center"/>
      <protection/>
    </xf>
    <xf numFmtId="0" fontId="54" fillId="0" borderId="39" xfId="47" applyFont="1" applyBorder="1" applyAlignment="1">
      <alignment horizontal="center" vertical="center"/>
      <protection/>
    </xf>
    <xf numFmtId="0" fontId="54" fillId="0" borderId="36" xfId="47" applyFont="1" applyBorder="1" applyAlignment="1">
      <alignment horizontal="center" vertical="center"/>
      <protection/>
    </xf>
    <xf numFmtId="0" fontId="54" fillId="0" borderId="40" xfId="47" applyFont="1" applyBorder="1" applyAlignment="1">
      <alignment horizontal="center" vertical="center"/>
      <protection/>
    </xf>
    <xf numFmtId="0" fontId="50" fillId="0" borderId="36" xfId="64" applyFont="1" applyBorder="1" applyAlignment="1">
      <alignment horizontal="center" vertical="center" textRotation="90" wrapText="1"/>
      <protection/>
    </xf>
    <xf numFmtId="0" fontId="50" fillId="0" borderId="40" xfId="64" applyFont="1" applyBorder="1" applyAlignment="1">
      <alignment horizontal="center" vertical="center" textRotation="90" wrapText="1"/>
      <protection/>
    </xf>
    <xf numFmtId="0" fontId="49" fillId="0" borderId="0" xfId="47" applyFont="1" applyBorder="1" applyAlignment="1">
      <alignment horizontal="center" vertical="center"/>
      <protection/>
    </xf>
    <xf numFmtId="0" fontId="54" fillId="0" borderId="31" xfId="47" applyFont="1" applyBorder="1" applyAlignment="1">
      <alignment horizontal="center" vertical="center"/>
      <protection/>
    </xf>
    <xf numFmtId="0" fontId="54" fillId="0" borderId="0" xfId="47" applyFont="1" applyBorder="1" applyAlignment="1">
      <alignment horizontal="center" vertical="center"/>
      <protection/>
    </xf>
    <xf numFmtId="172" fontId="53" fillId="0" borderId="31" xfId="47" applyNumberFormat="1" applyFont="1" applyBorder="1" applyAlignment="1">
      <alignment horizontal="center" vertical="center"/>
      <protection/>
    </xf>
    <xf numFmtId="172" fontId="53" fillId="0" borderId="0" xfId="47" applyNumberFormat="1" applyFont="1" applyBorder="1" applyAlignment="1">
      <alignment horizontal="center" vertical="center"/>
      <protection/>
    </xf>
    <xf numFmtId="0" fontId="50" fillId="0" borderId="31" xfId="47" applyFont="1" applyBorder="1" applyAlignment="1">
      <alignment horizontal="center" vertical="center" textRotation="90" wrapText="1"/>
      <protection/>
    </xf>
    <xf numFmtId="0" fontId="50" fillId="0" borderId="0" xfId="47" applyFont="1" applyBorder="1" applyAlignment="1">
      <alignment horizontal="center" vertical="center" textRotation="90" wrapText="1"/>
      <protection/>
    </xf>
    <xf numFmtId="0" fontId="50" fillId="0" borderId="36" xfId="63" applyFont="1" applyBorder="1" applyAlignment="1">
      <alignment horizontal="center" vertical="center" textRotation="90" wrapText="1"/>
      <protection/>
    </xf>
    <xf numFmtId="0" fontId="50" fillId="0" borderId="40" xfId="63" applyFont="1" applyBorder="1" applyAlignment="1">
      <alignment horizontal="center" vertical="center" textRotation="90" wrapText="1"/>
      <protection/>
    </xf>
    <xf numFmtId="0" fontId="54" fillId="0" borderId="39" xfId="48" applyFont="1" applyBorder="1" applyAlignment="1">
      <alignment horizontal="center" vertical="center"/>
      <protection/>
    </xf>
    <xf numFmtId="0" fontId="54" fillId="0" borderId="36" xfId="48" applyFont="1" applyBorder="1" applyAlignment="1">
      <alignment horizontal="center" vertical="center"/>
      <protection/>
    </xf>
    <xf numFmtId="0" fontId="54" fillId="0" borderId="40" xfId="48" applyFont="1" applyBorder="1" applyAlignment="1">
      <alignment horizontal="center" vertical="center"/>
      <protection/>
    </xf>
    <xf numFmtId="0" fontId="56" fillId="0" borderId="39" xfId="48" applyFont="1" applyBorder="1" applyAlignment="1">
      <alignment horizontal="center" vertical="center"/>
      <protection/>
    </xf>
    <xf numFmtId="0" fontId="56" fillId="0" borderId="36" xfId="48" applyFont="1" applyBorder="1" applyAlignment="1">
      <alignment horizontal="center" vertical="center"/>
      <protection/>
    </xf>
    <xf numFmtId="0" fontId="56" fillId="0" borderId="40" xfId="48" applyFont="1" applyBorder="1" applyAlignment="1">
      <alignment horizontal="center" vertical="center"/>
      <protection/>
    </xf>
    <xf numFmtId="172" fontId="53" fillId="0" borderId="39" xfId="48" applyNumberFormat="1" applyFont="1" applyBorder="1" applyAlignment="1">
      <alignment horizontal="center" vertical="center"/>
      <protection/>
    </xf>
    <xf numFmtId="172" fontId="53" fillId="0" borderId="36" xfId="48" applyNumberFormat="1" applyFont="1" applyBorder="1" applyAlignment="1">
      <alignment horizontal="center" vertical="center"/>
      <protection/>
    </xf>
    <xf numFmtId="172" fontId="53" fillId="0" borderId="40" xfId="48" applyNumberFormat="1" applyFont="1" applyBorder="1" applyAlignment="1">
      <alignment horizontal="center" vertical="center"/>
      <protection/>
    </xf>
    <xf numFmtId="0" fontId="50" fillId="0" borderId="39" xfId="48" applyFont="1" applyBorder="1" applyAlignment="1">
      <alignment horizontal="center" vertical="center" textRotation="90" wrapText="1"/>
      <protection/>
    </xf>
    <xf numFmtId="0" fontId="50" fillId="0" borderId="36" xfId="48" applyFont="1" applyBorder="1" applyAlignment="1">
      <alignment horizontal="center" vertical="center" textRotation="90" wrapText="1"/>
      <protection/>
    </xf>
    <xf numFmtId="0" fontId="50" fillId="0" borderId="40" xfId="48" applyFont="1" applyBorder="1" applyAlignment="1">
      <alignment horizontal="center" vertical="center" textRotation="90" wrapText="1"/>
      <protection/>
    </xf>
    <xf numFmtId="0" fontId="49" fillId="0" borderId="24" xfId="48" applyFont="1" applyBorder="1" applyAlignment="1">
      <alignment horizontal="center" vertical="center"/>
      <protection/>
    </xf>
    <xf numFmtId="0" fontId="50" fillId="0" borderId="36" xfId="62" applyFont="1" applyBorder="1" applyAlignment="1">
      <alignment horizontal="center" vertical="center" textRotation="90" wrapText="1"/>
      <protection/>
    </xf>
    <xf numFmtId="0" fontId="50" fillId="0" borderId="40" xfId="62" applyFont="1" applyBorder="1" applyAlignment="1">
      <alignment horizontal="center" vertical="center" textRotation="90" wrapText="1"/>
      <protection/>
    </xf>
    <xf numFmtId="0" fontId="23" fillId="2" borderId="0" xfId="54" applyFont="1" applyFill="1" applyAlignment="1">
      <alignment horizontal="center"/>
      <protection/>
    </xf>
    <xf numFmtId="0" fontId="24" fillId="2" borderId="24" xfId="54" applyFont="1" applyFill="1" applyBorder="1" applyAlignment="1">
      <alignment horizontal="center" vertical="center"/>
      <protection/>
    </xf>
    <xf numFmtId="0" fontId="49" fillId="0" borderId="24" xfId="54" applyFont="1" applyBorder="1" applyAlignment="1">
      <alignment horizontal="center" vertical="center"/>
      <protection/>
    </xf>
    <xf numFmtId="0" fontId="50" fillId="0" borderId="39" xfId="54" applyFont="1" applyBorder="1" applyAlignment="1">
      <alignment horizontal="center" vertical="center" textRotation="90" wrapText="1"/>
      <protection/>
    </xf>
    <xf numFmtId="0" fontId="50" fillId="0" borderId="36" xfId="54" applyFont="1" applyBorder="1" applyAlignment="1">
      <alignment horizontal="center" vertical="center" textRotation="90" wrapText="1"/>
      <protection/>
    </xf>
    <xf numFmtId="0" fontId="50" fillId="0" borderId="40" xfId="54" applyFont="1" applyBorder="1" applyAlignment="1">
      <alignment horizontal="center" vertical="center" textRotation="90" wrapText="1"/>
      <protection/>
    </xf>
    <xf numFmtId="172" fontId="53" fillId="0" borderId="39" xfId="54" applyNumberFormat="1" applyFont="1" applyBorder="1" applyAlignment="1">
      <alignment horizontal="center" vertical="center"/>
      <protection/>
    </xf>
    <xf numFmtId="172" fontId="53" fillId="0" borderId="36" xfId="54" applyNumberFormat="1" applyFont="1" applyBorder="1" applyAlignment="1">
      <alignment horizontal="center" vertical="center"/>
      <protection/>
    </xf>
    <xf numFmtId="172" fontId="53" fillId="0" borderId="40" xfId="54" applyNumberFormat="1" applyFont="1" applyBorder="1" applyAlignment="1">
      <alignment horizontal="center" vertical="center"/>
      <protection/>
    </xf>
    <xf numFmtId="0" fontId="54" fillId="0" borderId="39" xfId="54" applyFont="1" applyBorder="1" applyAlignment="1">
      <alignment horizontal="center" vertical="center"/>
      <protection/>
    </xf>
    <xf numFmtId="0" fontId="54" fillId="0" borderId="36" xfId="54" applyFont="1" applyBorder="1" applyAlignment="1">
      <alignment horizontal="center" vertical="center"/>
      <protection/>
    </xf>
    <xf numFmtId="0" fontId="54" fillId="0" borderId="40" xfId="54" applyFont="1" applyBorder="1" applyAlignment="1">
      <alignment horizontal="center" vertical="center"/>
      <protection/>
    </xf>
    <xf numFmtId="0" fontId="50" fillId="0" borderId="36" xfId="61" applyFont="1" applyBorder="1" applyAlignment="1">
      <alignment horizontal="center" vertical="center" textRotation="90" wrapText="1"/>
      <protection/>
    </xf>
    <xf numFmtId="0" fontId="50" fillId="0" borderId="40" xfId="61" applyFont="1" applyBorder="1" applyAlignment="1">
      <alignment horizontal="center" vertical="center" textRotation="90" wrapText="1"/>
      <protection/>
    </xf>
    <xf numFmtId="0" fontId="23" fillId="2" borderId="0" xfId="53" applyFont="1" applyFill="1" applyAlignment="1">
      <alignment horizontal="center"/>
      <protection/>
    </xf>
    <xf numFmtId="0" fontId="24" fillId="2" borderId="24" xfId="53" applyFont="1" applyFill="1" applyBorder="1" applyAlignment="1">
      <alignment horizontal="center" vertical="center"/>
      <protection/>
    </xf>
    <xf numFmtId="0" fontId="61" fillId="0" borderId="39" xfId="53" applyFont="1" applyBorder="1" applyAlignment="1">
      <alignment horizontal="center" vertical="center"/>
      <protection/>
    </xf>
    <xf numFmtId="0" fontId="61" fillId="0" borderId="36" xfId="53" applyFont="1" applyBorder="1" applyAlignment="1">
      <alignment horizontal="center" vertical="center"/>
      <protection/>
    </xf>
    <xf numFmtId="0" fontId="61" fillId="0" borderId="40" xfId="53" applyFont="1" applyBorder="1" applyAlignment="1">
      <alignment horizontal="center" vertical="center"/>
      <protection/>
    </xf>
    <xf numFmtId="0" fontId="0" fillId="0" borderId="39" xfId="53" applyFont="1" applyBorder="1" applyAlignment="1">
      <alignment horizontal="center" vertical="center" textRotation="90" wrapText="1"/>
      <protection/>
    </xf>
    <xf numFmtId="0" fontId="0" fillId="0" borderId="36" xfId="60" applyFont="1" applyBorder="1" applyAlignment="1">
      <alignment horizontal="center" vertical="center" textRotation="90" wrapText="1"/>
      <protection/>
    </xf>
    <xf numFmtId="0" fontId="0" fillId="0" borderId="40" xfId="60" applyFont="1" applyBorder="1" applyAlignment="1">
      <alignment horizontal="center" vertical="center" textRotation="90" wrapText="1"/>
      <protection/>
    </xf>
    <xf numFmtId="0" fontId="50" fillId="0" borderId="39" xfId="53" applyFont="1" applyBorder="1" applyAlignment="1">
      <alignment horizontal="center" vertical="center" textRotation="90" wrapText="1"/>
      <protection/>
    </xf>
    <xf numFmtId="0" fontId="50" fillId="0" borderId="36" xfId="60" applyFont="1" applyBorder="1" applyAlignment="1">
      <alignment horizontal="center" vertical="center" textRotation="90" wrapText="1"/>
      <protection/>
    </xf>
    <xf numFmtId="0" fontId="50" fillId="0" borderId="40" xfId="60" applyFont="1" applyBorder="1" applyAlignment="1">
      <alignment horizontal="center" vertical="center" textRotation="90" wrapText="1"/>
      <protection/>
    </xf>
    <xf numFmtId="0" fontId="62" fillId="0" borderId="39" xfId="53" applyFont="1" applyBorder="1" applyAlignment="1">
      <alignment horizontal="center" vertical="center" textRotation="90" wrapText="1"/>
      <protection/>
    </xf>
    <xf numFmtId="0" fontId="62" fillId="0" borderId="36" xfId="53" applyFont="1" applyBorder="1" applyAlignment="1">
      <alignment horizontal="center" vertical="center" textRotation="90" wrapText="1"/>
      <protection/>
    </xf>
    <xf numFmtId="0" fontId="62" fillId="0" borderId="40" xfId="53" applyFont="1" applyBorder="1" applyAlignment="1">
      <alignment horizontal="center" vertical="center" textRotation="90" wrapText="1"/>
      <protection/>
    </xf>
    <xf numFmtId="172" fontId="60" fillId="0" borderId="39" xfId="53" applyNumberFormat="1" applyFont="1" applyBorder="1" applyAlignment="1">
      <alignment horizontal="center" vertical="center"/>
      <protection/>
    </xf>
    <xf numFmtId="172" fontId="60" fillId="0" borderId="36" xfId="53" applyNumberFormat="1" applyFont="1" applyBorder="1" applyAlignment="1">
      <alignment horizontal="center" vertical="center"/>
      <protection/>
    </xf>
    <xf numFmtId="172" fontId="60" fillId="0" borderId="40" xfId="53" applyNumberFormat="1" applyFont="1" applyBorder="1" applyAlignment="1">
      <alignment horizontal="center" vertical="center"/>
      <protection/>
    </xf>
    <xf numFmtId="0" fontId="50" fillId="0" borderId="36" xfId="53" applyFont="1" applyBorder="1" applyAlignment="1">
      <alignment horizontal="center" vertical="center" textRotation="90" wrapText="1"/>
      <protection/>
    </xf>
    <xf numFmtId="0" fontId="50" fillId="0" borderId="40" xfId="53" applyFont="1" applyBorder="1" applyAlignment="1">
      <alignment horizontal="center" vertical="center" textRotation="90" wrapText="1"/>
      <protection/>
    </xf>
    <xf numFmtId="20" fontId="61" fillId="0" borderId="39" xfId="53" applyNumberFormat="1" applyFont="1" applyBorder="1" applyAlignment="1">
      <alignment horizontal="center" vertical="center"/>
      <protection/>
    </xf>
    <xf numFmtId="0" fontId="49" fillId="0" borderId="0" xfId="53" applyFont="1" applyBorder="1" applyAlignment="1">
      <alignment horizontal="center" vertical="center"/>
      <protection/>
    </xf>
    <xf numFmtId="0" fontId="62" fillId="0" borderId="31" xfId="53" applyFont="1" applyBorder="1" applyAlignment="1">
      <alignment horizontal="center" vertical="center" textRotation="90" wrapText="1"/>
      <protection/>
    </xf>
    <xf numFmtId="0" fontId="0" fillId="0" borderId="0" xfId="60" applyFont="1" applyBorder="1" applyAlignment="1">
      <alignment horizontal="center" vertical="center" textRotation="90" wrapText="1"/>
      <protection/>
    </xf>
    <xf numFmtId="172" fontId="60" fillId="0" borderId="31" xfId="53" applyNumberFormat="1" applyFont="1" applyBorder="1" applyAlignment="1">
      <alignment horizontal="center" vertical="center"/>
      <protection/>
    </xf>
    <xf numFmtId="172" fontId="60" fillId="0" borderId="0" xfId="53" applyNumberFormat="1" applyFont="1" applyBorder="1" applyAlignment="1">
      <alignment horizontal="center" vertical="center"/>
      <protection/>
    </xf>
    <xf numFmtId="0" fontId="61" fillId="0" borderId="31" xfId="53" applyFont="1" applyBorder="1" applyAlignment="1">
      <alignment horizontal="center" vertical="center"/>
      <protection/>
    </xf>
    <xf numFmtId="0" fontId="61" fillId="0" borderId="0" xfId="53" applyFont="1" applyBorder="1" applyAlignment="1">
      <alignment horizontal="center" vertical="center"/>
      <protection/>
    </xf>
    <xf numFmtId="0" fontId="23" fillId="2" borderId="0" xfId="52" applyFont="1" applyFill="1" applyAlignment="1">
      <alignment horizontal="center"/>
      <protection/>
    </xf>
    <xf numFmtId="0" fontId="24" fillId="2" borderId="24" xfId="52" applyFont="1" applyFill="1" applyBorder="1" applyAlignment="1">
      <alignment horizontal="center" vertical="center"/>
      <protection/>
    </xf>
    <xf numFmtId="0" fontId="62" fillId="0" borderId="39" xfId="52" applyFont="1" applyBorder="1" applyAlignment="1">
      <alignment horizontal="center" vertical="center" textRotation="90" wrapText="1"/>
      <protection/>
    </xf>
    <xf numFmtId="0" fontId="0" fillId="0" borderId="36" xfId="59" applyFont="1" applyBorder="1" applyAlignment="1">
      <alignment horizontal="center" vertical="center" textRotation="90" wrapText="1"/>
      <protection/>
    </xf>
    <xf numFmtId="0" fontId="0" fillId="0" borderId="40" xfId="59" applyFont="1" applyBorder="1" applyAlignment="1">
      <alignment horizontal="center" vertical="center" textRotation="90" wrapText="1"/>
      <protection/>
    </xf>
    <xf numFmtId="172" fontId="60" fillId="0" borderId="39" xfId="52" applyNumberFormat="1" applyFont="1" applyBorder="1" applyAlignment="1">
      <alignment horizontal="center" vertical="center"/>
      <protection/>
    </xf>
    <xf numFmtId="172" fontId="60" fillId="0" borderId="36" xfId="52" applyNumberFormat="1" applyFont="1" applyBorder="1" applyAlignment="1">
      <alignment horizontal="center" vertical="center"/>
      <protection/>
    </xf>
    <xf numFmtId="172" fontId="60" fillId="0" borderId="40" xfId="52" applyNumberFormat="1" applyFont="1" applyBorder="1" applyAlignment="1">
      <alignment horizontal="center" vertical="center"/>
      <protection/>
    </xf>
    <xf numFmtId="0" fontId="61" fillId="0" borderId="39" xfId="52" applyFont="1" applyBorder="1" applyAlignment="1">
      <alignment horizontal="center" vertical="center"/>
      <protection/>
    </xf>
    <xf numFmtId="0" fontId="61" fillId="0" borderId="36" xfId="52" applyFont="1" applyBorder="1" applyAlignment="1">
      <alignment horizontal="center" vertical="center"/>
      <protection/>
    </xf>
    <xf numFmtId="0" fontId="61" fillId="0" borderId="40" xfId="52" applyFont="1" applyBorder="1" applyAlignment="1">
      <alignment horizontal="center" vertical="center"/>
      <protection/>
    </xf>
    <xf numFmtId="0" fontId="49" fillId="0" borderId="0" xfId="52" applyFont="1" applyBorder="1" applyAlignment="1">
      <alignment horizontal="center" vertical="center"/>
      <protection/>
    </xf>
    <xf numFmtId="20" fontId="61" fillId="0" borderId="39" xfId="52" applyNumberFormat="1" applyFont="1" applyBorder="1" applyAlignment="1">
      <alignment horizontal="center" vertical="center"/>
      <protection/>
    </xf>
    <xf numFmtId="0" fontId="29" fillId="2" borderId="0" xfId="51" applyFont="1" applyFill="1" applyAlignment="1">
      <alignment horizontal="center"/>
      <protection/>
    </xf>
    <xf numFmtId="0" fontId="62" fillId="0" borderId="39" xfId="51" applyFont="1" applyBorder="1" applyAlignment="1">
      <alignment horizontal="center" vertical="center"/>
      <protection/>
    </xf>
    <xf numFmtId="0" fontId="0" fillId="0" borderId="36" xfId="58" applyFont="1" applyBorder="1" applyAlignment="1">
      <alignment horizontal="center" vertical="center"/>
      <protection/>
    </xf>
    <xf numFmtId="0" fontId="0" fillId="0" borderId="40" xfId="58" applyFont="1" applyBorder="1" applyAlignment="1">
      <alignment horizontal="center" vertical="center"/>
      <protection/>
    </xf>
    <xf numFmtId="0" fontId="63" fillId="0" borderId="39" xfId="51" applyFont="1" applyBorder="1" applyAlignment="1">
      <alignment horizontal="center" vertical="center"/>
      <protection/>
    </xf>
    <xf numFmtId="0" fontId="63" fillId="0" borderId="36" xfId="51" applyFont="1" applyBorder="1" applyAlignment="1">
      <alignment horizontal="center" vertical="center"/>
      <protection/>
    </xf>
    <xf numFmtId="0" fontId="63" fillId="0" borderId="40" xfId="51" applyFont="1" applyBorder="1" applyAlignment="1">
      <alignment horizontal="center" vertical="center"/>
      <protection/>
    </xf>
    <xf numFmtId="0" fontId="29" fillId="0" borderId="0" xfId="51" applyFont="1" applyAlignment="1">
      <alignment horizontal="center"/>
      <protection/>
    </xf>
    <xf numFmtId="172" fontId="64" fillId="0" borderId="39" xfId="51" applyNumberFormat="1" applyFont="1" applyBorder="1" applyAlignment="1">
      <alignment horizontal="center" vertical="center"/>
      <protection/>
    </xf>
    <xf numFmtId="172" fontId="64" fillId="0" borderId="36" xfId="51" applyNumberFormat="1" applyFont="1" applyBorder="1" applyAlignment="1">
      <alignment horizontal="center" vertical="center"/>
      <protection/>
    </xf>
    <xf numFmtId="172" fontId="64" fillId="0" borderId="40" xfId="51" applyNumberFormat="1" applyFont="1" applyBorder="1" applyAlignment="1">
      <alignment horizontal="center" vertical="center"/>
      <protection/>
    </xf>
    <xf numFmtId="0" fontId="29" fillId="2" borderId="0" xfId="50" applyFont="1" applyFill="1" applyAlignment="1">
      <alignment horizontal="center"/>
      <protection/>
    </xf>
    <xf numFmtId="0" fontId="66" fillId="0" borderId="39" xfId="50" applyFont="1" applyBorder="1" applyAlignment="1">
      <alignment horizontal="center" vertical="center"/>
      <protection/>
    </xf>
    <xf numFmtId="0" fontId="0" fillId="0" borderId="36" xfId="57" applyBorder="1" applyAlignment="1">
      <alignment horizontal="center" vertical="center"/>
      <protection/>
    </xf>
    <xf numFmtId="0" fontId="0" fillId="0" borderId="40" xfId="57" applyBorder="1" applyAlignment="1">
      <alignment horizontal="center" vertical="center"/>
      <protection/>
    </xf>
    <xf numFmtId="0" fontId="29" fillId="0" borderId="24" xfId="50" applyFont="1" applyBorder="1" applyAlignment="1">
      <alignment horizontal="center" vertical="center"/>
      <protection/>
    </xf>
    <xf numFmtId="0" fontId="29" fillId="2" borderId="0" xfId="49" applyFont="1" applyFill="1" applyAlignment="1">
      <alignment horizontal="center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ezenční ISM" xfId="47"/>
    <cellStyle name="normální_Prezenční ISM_Listina - Prezenčka Start Cíl Pořadí 2011" xfId="48"/>
    <cellStyle name="normální_Prezenční ISM_Výsledkovka 2005" xfId="49"/>
    <cellStyle name="normální_Prezenční ISM_Výsledkovka 2006" xfId="50"/>
    <cellStyle name="normální_Prezenční ISM_Výsledkovka 2007" xfId="51"/>
    <cellStyle name="normální_Prezenční ISM_vysledkovka2008" xfId="52"/>
    <cellStyle name="normální_Prezenční ISM_vysledkovka2009" xfId="53"/>
    <cellStyle name="normální_Prezenční ISM_vysledkovka2010" xfId="54"/>
    <cellStyle name="normální_Výsledkovka" xfId="55"/>
    <cellStyle name="normální_Výsledkovka 2" xfId="56"/>
    <cellStyle name="normální_Výsledkovka 2006" xfId="57"/>
    <cellStyle name="normální_Výsledkovka 2007" xfId="58"/>
    <cellStyle name="normální_vysledkovka2008" xfId="59"/>
    <cellStyle name="normální_vysledkovka2009" xfId="60"/>
    <cellStyle name="normální_vysledkovka2010" xfId="61"/>
    <cellStyle name="normální_vysledkovka2011" xfId="62"/>
    <cellStyle name="normální_vysledkovka2012" xfId="63"/>
    <cellStyle name="normální_vysledkovka2013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3"/>
  <sheetViews>
    <sheetView tabSelected="1" zoomScale="75" zoomScaleNormal="75" zoomScalePageLayoutView="0" workbookViewId="0" topLeftCell="A1">
      <pane ySplit="4" topLeftCell="A5" activePane="bottomLeft" state="frozen"/>
      <selection pane="topLeft" activeCell="C110" sqref="C110"/>
      <selection pane="bottomLeft" activeCell="Y4" sqref="Y4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20.140625" style="4" bestFit="1" customWidth="1"/>
    <col min="4" max="4" width="35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62" customWidth="1"/>
    <col min="17" max="17" width="12.0039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7.57421875" style="4" customWidth="1"/>
    <col min="22" max="22" width="9.140625" style="4" customWidth="1"/>
    <col min="23" max="23" width="20.57421875" style="4" bestFit="1" customWidth="1"/>
    <col min="24" max="24" width="14.421875" style="4" bestFit="1" customWidth="1"/>
    <col min="25" max="16384" width="9.140625" style="4" customWidth="1"/>
  </cols>
  <sheetData>
    <row r="1" spans="1:21" s="1" customFormat="1" ht="22.5">
      <c r="A1" s="592" t="s">
        <v>1560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:21" s="1" customFormat="1" ht="19.5" customHeight="1">
      <c r="A2" s="593" t="s">
        <v>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</row>
    <row r="3" spans="1:2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  <c r="U3" s="2"/>
    </row>
    <row r="4" spans="1:21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  <c r="U4" s="7" t="s">
        <v>20</v>
      </c>
    </row>
    <row r="5" spans="1:24" ht="23.25" customHeight="1" thickTop="1">
      <c r="A5" s="8" t="s">
        <v>21</v>
      </c>
      <c r="B5" s="9" t="s">
        <v>87</v>
      </c>
      <c r="C5" s="9" t="s">
        <v>1577</v>
      </c>
      <c r="D5" s="10" t="s">
        <v>1665</v>
      </c>
      <c r="E5" s="11">
        <v>1996</v>
      </c>
      <c r="F5" s="12" t="s">
        <v>1713</v>
      </c>
      <c r="G5" s="558" t="s">
        <v>26</v>
      </c>
      <c r="H5" s="559">
        <v>1</v>
      </c>
      <c r="I5" s="15">
        <f aca="true" t="shared" si="0" ref="I5:I68">F5/17.5</f>
        <v>0.00317989417989418</v>
      </c>
      <c r="J5" s="16">
        <v>0</v>
      </c>
      <c r="K5" s="16">
        <v>0</v>
      </c>
      <c r="L5" s="17">
        <v>0</v>
      </c>
      <c r="M5" s="17">
        <v>0</v>
      </c>
      <c r="N5" s="18">
        <v>0.011493055555555555</v>
      </c>
      <c r="O5" s="576">
        <v>1</v>
      </c>
      <c r="P5" s="586">
        <v>0.024328703703703703</v>
      </c>
      <c r="Q5" s="587">
        <f>_xlfn.RANK.EQ(P5,P$5:P$210,2)</f>
        <v>2</v>
      </c>
      <c r="R5" s="591">
        <f>F5-N5</f>
        <v>0.04415509259259259</v>
      </c>
      <c r="S5" s="583">
        <f>_xlfn.RANK.EQ(R5,R$5:R$210,2)</f>
        <v>2</v>
      </c>
      <c r="T5" s="24">
        <v>222</v>
      </c>
      <c r="U5" s="25">
        <v>206</v>
      </c>
      <c r="W5" s="579"/>
      <c r="X5" s="582"/>
    </row>
    <row r="6" spans="1:24" ht="23.25" customHeight="1">
      <c r="A6" s="8" t="s">
        <v>27</v>
      </c>
      <c r="B6" s="9" t="s">
        <v>22</v>
      </c>
      <c r="C6" s="9" t="s">
        <v>23</v>
      </c>
      <c r="D6" s="10" t="s">
        <v>24</v>
      </c>
      <c r="E6" s="11">
        <v>1982</v>
      </c>
      <c r="F6" s="12" t="s">
        <v>1714</v>
      </c>
      <c r="G6" s="558" t="s">
        <v>26</v>
      </c>
      <c r="H6" s="559">
        <v>2</v>
      </c>
      <c r="I6" s="15">
        <f t="shared" si="0"/>
        <v>0.0032255291005291007</v>
      </c>
      <c r="J6" s="16">
        <f>F6-F5</f>
        <v>0.000798611111111111</v>
      </c>
      <c r="K6" s="16">
        <f aca="true" t="shared" si="1" ref="K6:K69">F6-F5</f>
        <v>0.000798611111111111</v>
      </c>
      <c r="L6" s="17">
        <f aca="true" t="shared" si="2" ref="L6:L69">(J6/I6)*1000</f>
        <v>247.59073200738155</v>
      </c>
      <c r="M6" s="17">
        <f aca="true" t="shared" si="3" ref="M6:M69">L6-L5</f>
        <v>247.59073200738155</v>
      </c>
      <c r="N6" s="18">
        <v>0.012314814814814815</v>
      </c>
      <c r="O6" s="559">
        <v>3</v>
      </c>
      <c r="P6" s="585">
        <v>0.02442129629629629</v>
      </c>
      <c r="Q6" s="588">
        <f aca="true" t="shared" si="4" ref="Q6:S69">_xlfn.RANK.EQ(P6,P$5:P$210,2)</f>
        <v>5</v>
      </c>
      <c r="R6" s="22">
        <f aca="true" t="shared" si="5" ref="R6:R69">F6-N6</f>
        <v>0.044131944444444446</v>
      </c>
      <c r="S6" s="584">
        <f t="shared" si="4"/>
        <v>1</v>
      </c>
      <c r="T6" s="24">
        <v>108</v>
      </c>
      <c r="U6" s="25">
        <v>205</v>
      </c>
      <c r="W6" s="579"/>
      <c r="X6" s="582"/>
    </row>
    <row r="7" spans="1:24" ht="23.25" customHeight="1">
      <c r="A7" s="8" t="s">
        <v>32</v>
      </c>
      <c r="B7" s="9" t="s">
        <v>28</v>
      </c>
      <c r="C7" s="9" t="s">
        <v>29</v>
      </c>
      <c r="D7" s="10" t="s">
        <v>30</v>
      </c>
      <c r="E7" s="11">
        <v>1995</v>
      </c>
      <c r="F7" s="12" t="s">
        <v>1715</v>
      </c>
      <c r="G7" s="558" t="s">
        <v>26</v>
      </c>
      <c r="H7" s="559">
        <v>3</v>
      </c>
      <c r="I7" s="15">
        <f t="shared" si="0"/>
        <v>0.0032605820105820107</v>
      </c>
      <c r="J7" s="16">
        <f>F7-F5</f>
        <v>0.001412037037037038</v>
      </c>
      <c r="K7" s="16">
        <f t="shared" si="1"/>
        <v>0.000613425925925927</v>
      </c>
      <c r="L7" s="17">
        <f t="shared" si="2"/>
        <v>433.0628803245439</v>
      </c>
      <c r="M7" s="17">
        <f t="shared" si="3"/>
        <v>185.47214831716238</v>
      </c>
      <c r="N7" s="18">
        <v>0.01247685185185185</v>
      </c>
      <c r="O7" s="559">
        <v>5</v>
      </c>
      <c r="P7" s="585">
        <v>0.024328703703703703</v>
      </c>
      <c r="Q7" s="588">
        <f t="shared" si="4"/>
        <v>2</v>
      </c>
      <c r="R7" s="22">
        <f t="shared" si="5"/>
        <v>0.044583333333333336</v>
      </c>
      <c r="S7" s="584">
        <f t="shared" si="4"/>
        <v>3</v>
      </c>
      <c r="T7" s="24">
        <v>128</v>
      </c>
      <c r="U7" s="25">
        <v>204</v>
      </c>
      <c r="W7" s="579"/>
      <c r="X7" s="582"/>
    </row>
    <row r="8" spans="1:24" ht="23.25" customHeight="1">
      <c r="A8" s="8" t="s">
        <v>37</v>
      </c>
      <c r="B8" s="9" t="s">
        <v>33</v>
      </c>
      <c r="C8" s="9" t="s">
        <v>34</v>
      </c>
      <c r="D8" s="10" t="s">
        <v>35</v>
      </c>
      <c r="E8" s="11">
        <v>1979</v>
      </c>
      <c r="F8" s="12" t="s">
        <v>1716</v>
      </c>
      <c r="G8" s="558" t="s">
        <v>26</v>
      </c>
      <c r="H8" s="559">
        <v>4</v>
      </c>
      <c r="I8" s="15">
        <f t="shared" si="0"/>
        <v>0.0032744708994709</v>
      </c>
      <c r="J8" s="16">
        <f>F8-F5</f>
        <v>0.0016550925925925969</v>
      </c>
      <c r="K8" s="16">
        <f t="shared" si="1"/>
        <v>0.00024305555555555886</v>
      </c>
      <c r="L8" s="17">
        <f t="shared" si="2"/>
        <v>505.4534437487389</v>
      </c>
      <c r="M8" s="17">
        <f t="shared" si="3"/>
        <v>72.39056342419497</v>
      </c>
      <c r="N8" s="18">
        <v>0.012407407407407409</v>
      </c>
      <c r="O8" s="559">
        <v>4</v>
      </c>
      <c r="P8" s="585">
        <v>0.02424768518518518</v>
      </c>
      <c r="Q8" s="588">
        <f t="shared" si="4"/>
        <v>1</v>
      </c>
      <c r="R8" s="22">
        <f t="shared" si="5"/>
        <v>0.044895833333333336</v>
      </c>
      <c r="S8" s="584">
        <f t="shared" si="4"/>
        <v>4</v>
      </c>
      <c r="T8" s="24">
        <v>67</v>
      </c>
      <c r="U8" s="25">
        <v>203</v>
      </c>
      <c r="W8" s="579"/>
      <c r="X8" s="582"/>
    </row>
    <row r="9" spans="1:24" ht="23.25" customHeight="1">
      <c r="A9" s="8" t="s">
        <v>43</v>
      </c>
      <c r="B9" s="9" t="s">
        <v>248</v>
      </c>
      <c r="C9" s="9" t="s">
        <v>1578</v>
      </c>
      <c r="D9" s="10" t="s">
        <v>1666</v>
      </c>
      <c r="E9" s="11">
        <v>1968</v>
      </c>
      <c r="F9" s="12" t="s">
        <v>1717</v>
      </c>
      <c r="G9" s="561" t="s">
        <v>42</v>
      </c>
      <c r="H9" s="562">
        <v>1</v>
      </c>
      <c r="I9" s="15">
        <f t="shared" si="0"/>
        <v>0.0033584656084656088</v>
      </c>
      <c r="J9" s="16">
        <f>F9-F5</f>
        <v>0.0031250000000000028</v>
      </c>
      <c r="K9" s="16">
        <f t="shared" si="1"/>
        <v>0.0014699074074074059</v>
      </c>
      <c r="L9" s="17">
        <f t="shared" si="2"/>
        <v>930.4844426939748</v>
      </c>
      <c r="M9" s="17">
        <f t="shared" si="3"/>
        <v>425.03099894523586</v>
      </c>
      <c r="N9" s="18">
        <v>0.01315972222222222</v>
      </c>
      <c r="O9" s="559">
        <v>12</v>
      </c>
      <c r="P9" s="585">
        <v>0.02442129629629629</v>
      </c>
      <c r="Q9" s="588">
        <f t="shared" si="4"/>
        <v>5</v>
      </c>
      <c r="R9" s="22">
        <f t="shared" si="5"/>
        <v>0.04561342592592593</v>
      </c>
      <c r="S9" s="584">
        <f t="shared" si="4"/>
        <v>5</v>
      </c>
      <c r="T9" s="24">
        <v>85</v>
      </c>
      <c r="U9" s="25">
        <v>202</v>
      </c>
      <c r="W9" s="579"/>
      <c r="X9" s="582"/>
    </row>
    <row r="10" spans="1:24" ht="23.25" customHeight="1">
      <c r="A10" s="8" t="s">
        <v>48</v>
      </c>
      <c r="B10" s="9" t="s">
        <v>1649</v>
      </c>
      <c r="C10" s="9" t="s">
        <v>1579</v>
      </c>
      <c r="D10" s="10" t="s">
        <v>1667</v>
      </c>
      <c r="E10" s="11">
        <v>1974</v>
      </c>
      <c r="F10" s="12" t="s">
        <v>1718</v>
      </c>
      <c r="G10" s="561" t="s">
        <v>42</v>
      </c>
      <c r="H10" s="562">
        <v>2</v>
      </c>
      <c r="I10" s="15">
        <f t="shared" si="0"/>
        <v>0.003370370370370371</v>
      </c>
      <c r="J10" s="16">
        <f>F10-F5</f>
        <v>0.003333333333333341</v>
      </c>
      <c r="K10" s="16">
        <f t="shared" si="1"/>
        <v>0.00020833333333333814</v>
      </c>
      <c r="L10" s="17">
        <f t="shared" si="2"/>
        <v>989.0109890109911</v>
      </c>
      <c r="M10" s="17">
        <f t="shared" si="3"/>
        <v>58.52654631701637</v>
      </c>
      <c r="N10" s="18">
        <v>0.01306712962962963</v>
      </c>
      <c r="O10" s="559">
        <v>9</v>
      </c>
      <c r="P10" s="585">
        <v>0.024722222222222225</v>
      </c>
      <c r="Q10" s="588">
        <f t="shared" si="4"/>
        <v>8</v>
      </c>
      <c r="R10" s="22">
        <f t="shared" si="5"/>
        <v>0.04591435185185186</v>
      </c>
      <c r="S10" s="584">
        <f t="shared" si="4"/>
        <v>8</v>
      </c>
      <c r="T10" s="24">
        <v>129</v>
      </c>
      <c r="U10" s="25">
        <v>201</v>
      </c>
      <c r="X10" s="582"/>
    </row>
    <row r="11" spans="1:24" ht="23.25" customHeight="1">
      <c r="A11" s="8" t="s">
        <v>53</v>
      </c>
      <c r="B11" s="9" t="s">
        <v>838</v>
      </c>
      <c r="C11" s="9" t="s">
        <v>1580</v>
      </c>
      <c r="D11" s="10" t="s">
        <v>1668</v>
      </c>
      <c r="E11" s="11">
        <v>1977</v>
      </c>
      <c r="F11" s="12" t="s">
        <v>1719</v>
      </c>
      <c r="G11" s="558" t="s">
        <v>26</v>
      </c>
      <c r="H11" s="559">
        <v>5</v>
      </c>
      <c r="I11" s="15">
        <f t="shared" si="0"/>
        <v>0.0033716931216931216</v>
      </c>
      <c r="J11" s="16">
        <f>F11-F5</f>
        <v>0.003356481481481481</v>
      </c>
      <c r="K11" s="16">
        <f t="shared" si="1"/>
        <v>2.3148148148140202E-05</v>
      </c>
      <c r="L11" s="17">
        <f t="shared" si="2"/>
        <v>995.4884268340525</v>
      </c>
      <c r="M11" s="17">
        <f t="shared" si="3"/>
        <v>6.4774378230613365</v>
      </c>
      <c r="N11" s="18">
        <v>0.013368055555555557</v>
      </c>
      <c r="O11" s="559">
        <v>16</v>
      </c>
      <c r="P11" s="585">
        <v>0.024328703703703703</v>
      </c>
      <c r="Q11" s="588">
        <f t="shared" si="4"/>
        <v>2</v>
      </c>
      <c r="R11" s="22">
        <f t="shared" si="5"/>
        <v>0.04563657407407407</v>
      </c>
      <c r="S11" s="584">
        <f t="shared" si="4"/>
        <v>6</v>
      </c>
      <c r="T11" s="24">
        <v>93</v>
      </c>
      <c r="U11" s="25">
        <v>200</v>
      </c>
      <c r="X11" s="582"/>
    </row>
    <row r="12" spans="1:24" ht="23.25" customHeight="1">
      <c r="A12" s="8" t="s">
        <v>57</v>
      </c>
      <c r="B12" s="9" t="s">
        <v>102</v>
      </c>
      <c r="C12" s="9" t="s">
        <v>1581</v>
      </c>
      <c r="D12" s="10" t="s">
        <v>1669</v>
      </c>
      <c r="E12" s="11">
        <v>1982</v>
      </c>
      <c r="F12" s="12" t="s">
        <v>1720</v>
      </c>
      <c r="G12" s="558" t="s">
        <v>26</v>
      </c>
      <c r="H12" s="559">
        <v>6</v>
      </c>
      <c r="I12" s="15">
        <f t="shared" si="0"/>
        <v>0.0033743386243386244</v>
      </c>
      <c r="J12" s="16">
        <f>F12-F5</f>
        <v>0.0034027777777777754</v>
      </c>
      <c r="K12" s="16">
        <f t="shared" si="1"/>
        <v>4.629629629629428E-05</v>
      </c>
      <c r="L12" s="17">
        <f t="shared" si="2"/>
        <v>1008.4280674245388</v>
      </c>
      <c r="M12" s="17">
        <f t="shared" si="3"/>
        <v>12.939640590486306</v>
      </c>
      <c r="N12" s="18">
        <v>0.01283564814814815</v>
      </c>
      <c r="O12" s="559">
        <v>6</v>
      </c>
      <c r="P12" s="585">
        <v>0.02479166666666667</v>
      </c>
      <c r="Q12" s="588">
        <f t="shared" si="4"/>
        <v>9</v>
      </c>
      <c r="R12" s="22">
        <f t="shared" si="5"/>
        <v>0.04621527777777777</v>
      </c>
      <c r="S12" s="584">
        <f t="shared" si="4"/>
        <v>10</v>
      </c>
      <c r="T12" s="24">
        <v>44</v>
      </c>
      <c r="U12" s="25">
        <v>199</v>
      </c>
      <c r="X12" s="582"/>
    </row>
    <row r="13" spans="1:24" ht="23.25" customHeight="1">
      <c r="A13" s="8" t="s">
        <v>62</v>
      </c>
      <c r="B13" s="9" t="s">
        <v>92</v>
      </c>
      <c r="C13" s="9" t="s">
        <v>1582</v>
      </c>
      <c r="D13" s="10" t="s">
        <v>173</v>
      </c>
      <c r="E13" s="11">
        <v>1978</v>
      </c>
      <c r="F13" s="12" t="s">
        <v>1721</v>
      </c>
      <c r="G13" s="558" t="s">
        <v>26</v>
      </c>
      <c r="H13" s="559">
        <v>7</v>
      </c>
      <c r="I13" s="15">
        <f t="shared" si="0"/>
        <v>0.0033842592592592596</v>
      </c>
      <c r="J13" s="16">
        <f>F13-F5</f>
        <v>0.003576388888888893</v>
      </c>
      <c r="K13" s="16">
        <f t="shared" si="1"/>
        <v>0.00017361111111111743</v>
      </c>
      <c r="L13" s="17">
        <f t="shared" si="2"/>
        <v>1056.7715458276343</v>
      </c>
      <c r="M13" s="17">
        <f t="shared" si="3"/>
        <v>48.34347840309556</v>
      </c>
      <c r="N13" s="18">
        <v>0.01300925925925926</v>
      </c>
      <c r="O13" s="559">
        <v>8</v>
      </c>
      <c r="P13" s="585">
        <v>0.024814814814814817</v>
      </c>
      <c r="Q13" s="588">
        <f t="shared" si="4"/>
        <v>11</v>
      </c>
      <c r="R13" s="22">
        <f t="shared" si="5"/>
        <v>0.04621527777777778</v>
      </c>
      <c r="S13" s="584">
        <f t="shared" si="4"/>
        <v>11</v>
      </c>
      <c r="T13" s="24">
        <v>95</v>
      </c>
      <c r="U13" s="25">
        <v>198</v>
      </c>
      <c r="X13" s="582"/>
    </row>
    <row r="14" spans="1:24" ht="23.25" customHeight="1">
      <c r="A14" s="8" t="s">
        <v>67</v>
      </c>
      <c r="B14" s="9" t="s">
        <v>97</v>
      </c>
      <c r="C14" s="9" t="s">
        <v>1045</v>
      </c>
      <c r="D14" s="10" t="s">
        <v>1670</v>
      </c>
      <c r="E14" s="11">
        <v>1971</v>
      </c>
      <c r="F14" s="12" t="s">
        <v>1722</v>
      </c>
      <c r="G14" s="561" t="s">
        <v>42</v>
      </c>
      <c r="H14" s="562">
        <v>3</v>
      </c>
      <c r="I14" s="15">
        <f t="shared" si="0"/>
        <v>0.003396164021164021</v>
      </c>
      <c r="J14" s="16">
        <f>F14-F5</f>
        <v>0.003784722222222224</v>
      </c>
      <c r="K14" s="16">
        <f t="shared" si="1"/>
        <v>0.0002083333333333312</v>
      </c>
      <c r="L14" s="17">
        <f t="shared" si="2"/>
        <v>1114.4109055501465</v>
      </c>
      <c r="M14" s="17">
        <f t="shared" si="3"/>
        <v>57.639359722512154</v>
      </c>
      <c r="N14" s="18">
        <v>0.013703703703703704</v>
      </c>
      <c r="O14" s="559">
        <v>21</v>
      </c>
      <c r="P14" s="585">
        <v>0.02480324074074074</v>
      </c>
      <c r="Q14" s="588">
        <f t="shared" si="4"/>
        <v>10</v>
      </c>
      <c r="R14" s="22">
        <f t="shared" si="5"/>
        <v>0.04572916666666667</v>
      </c>
      <c r="S14" s="584">
        <f t="shared" si="4"/>
        <v>7</v>
      </c>
      <c r="T14" s="24">
        <v>137</v>
      </c>
      <c r="U14" s="25">
        <v>197</v>
      </c>
      <c r="X14" s="582"/>
    </row>
    <row r="15" spans="1:21" ht="23.25" customHeight="1">
      <c r="A15" s="8" t="s">
        <v>72</v>
      </c>
      <c r="B15" s="9" t="s">
        <v>49</v>
      </c>
      <c r="C15" s="9" t="s">
        <v>50</v>
      </c>
      <c r="D15" s="10"/>
      <c r="E15" s="11">
        <v>1964</v>
      </c>
      <c r="F15" s="12" t="s">
        <v>1723</v>
      </c>
      <c r="G15" s="561" t="s">
        <v>42</v>
      </c>
      <c r="H15" s="562">
        <v>4</v>
      </c>
      <c r="I15" s="15">
        <f t="shared" si="0"/>
        <v>0.003417989417989418</v>
      </c>
      <c r="J15" s="16">
        <f>F15-F5</f>
        <v>0.004166666666666666</v>
      </c>
      <c r="K15" s="16">
        <f t="shared" si="1"/>
        <v>0.0003819444444444417</v>
      </c>
      <c r="L15" s="17">
        <f t="shared" si="2"/>
        <v>1219.0402476780182</v>
      </c>
      <c r="M15" s="17">
        <f t="shared" si="3"/>
        <v>104.62934212787172</v>
      </c>
      <c r="N15" s="18">
        <v>0.013668981481481482</v>
      </c>
      <c r="O15" s="559">
        <v>20</v>
      </c>
      <c r="P15" s="585">
        <v>0.024479166666666666</v>
      </c>
      <c r="Q15" s="588">
        <f t="shared" si="4"/>
        <v>7</v>
      </c>
      <c r="R15" s="22">
        <f t="shared" si="5"/>
        <v>0.04614583333333333</v>
      </c>
      <c r="S15" s="584">
        <f t="shared" si="4"/>
        <v>9</v>
      </c>
      <c r="T15" s="24">
        <v>77</v>
      </c>
      <c r="U15" s="25">
        <v>196</v>
      </c>
    </row>
    <row r="16" spans="1:21" ht="23.25" customHeight="1">
      <c r="A16" s="8" t="s">
        <v>77</v>
      </c>
      <c r="B16" s="9" t="s">
        <v>38</v>
      </c>
      <c r="C16" s="9" t="s">
        <v>39</v>
      </c>
      <c r="D16" s="10" t="s">
        <v>40</v>
      </c>
      <c r="E16" s="11">
        <v>1973</v>
      </c>
      <c r="F16" s="12" t="s">
        <v>1724</v>
      </c>
      <c r="G16" s="561" t="s">
        <v>42</v>
      </c>
      <c r="H16" s="562">
        <v>5</v>
      </c>
      <c r="I16" s="15">
        <f t="shared" si="0"/>
        <v>0.0034484126984126984</v>
      </c>
      <c r="J16" s="16">
        <f>F16-F5</f>
        <v>0.004699074074074071</v>
      </c>
      <c r="K16" s="16">
        <f t="shared" si="1"/>
        <v>0.000532407407407405</v>
      </c>
      <c r="L16" s="17">
        <f t="shared" si="2"/>
        <v>1362.6774069812036</v>
      </c>
      <c r="M16" s="17">
        <f t="shared" si="3"/>
        <v>143.6371593031854</v>
      </c>
      <c r="N16" s="18">
        <v>0.013657407407407408</v>
      </c>
      <c r="O16" s="559">
        <v>19</v>
      </c>
      <c r="P16" s="585">
        <v>0.025057870370370373</v>
      </c>
      <c r="Q16" s="588">
        <f t="shared" si="4"/>
        <v>13</v>
      </c>
      <c r="R16" s="22">
        <f t="shared" si="5"/>
        <v>0.04668981481481481</v>
      </c>
      <c r="S16" s="584">
        <f t="shared" si="4"/>
        <v>13</v>
      </c>
      <c r="T16" s="24">
        <v>192</v>
      </c>
      <c r="U16" s="25">
        <v>195</v>
      </c>
    </row>
    <row r="17" spans="1:21" ht="23.25" customHeight="1">
      <c r="A17" s="8" t="s">
        <v>81</v>
      </c>
      <c r="B17" s="9" t="s">
        <v>44</v>
      </c>
      <c r="C17" s="9" t="s">
        <v>54</v>
      </c>
      <c r="D17" s="10" t="s">
        <v>1671</v>
      </c>
      <c r="E17" s="11">
        <v>1974</v>
      </c>
      <c r="F17" s="12" t="s">
        <v>47</v>
      </c>
      <c r="G17" s="561" t="s">
        <v>42</v>
      </c>
      <c r="H17" s="562">
        <v>6</v>
      </c>
      <c r="I17" s="15">
        <f t="shared" si="0"/>
        <v>0.0034583333333333332</v>
      </c>
      <c r="J17" s="16">
        <f>F17-F5</f>
        <v>0.004872685185185181</v>
      </c>
      <c r="K17" s="16">
        <f t="shared" si="1"/>
        <v>0.0001736111111111105</v>
      </c>
      <c r="L17" s="17">
        <f t="shared" si="2"/>
        <v>1408.9692101740284</v>
      </c>
      <c r="M17" s="17">
        <f t="shared" si="3"/>
        <v>46.29180319282477</v>
      </c>
      <c r="N17" s="18">
        <v>0.013333333333333334</v>
      </c>
      <c r="O17" s="559">
        <v>15</v>
      </c>
      <c r="P17" s="585">
        <v>0.02534722222222222</v>
      </c>
      <c r="Q17" s="588">
        <f t="shared" si="4"/>
        <v>15</v>
      </c>
      <c r="R17" s="22">
        <f t="shared" si="5"/>
        <v>0.04718749999999999</v>
      </c>
      <c r="S17" s="584">
        <f t="shared" si="4"/>
        <v>14</v>
      </c>
      <c r="T17" s="24">
        <v>227</v>
      </c>
      <c r="U17" s="25">
        <v>194</v>
      </c>
    </row>
    <row r="18" spans="1:21" ht="23.25" customHeight="1">
      <c r="A18" s="8" t="s">
        <v>86</v>
      </c>
      <c r="B18" s="9" t="s">
        <v>58</v>
      </c>
      <c r="C18" s="9" t="s">
        <v>1583</v>
      </c>
      <c r="D18" s="10" t="s">
        <v>1672</v>
      </c>
      <c r="E18" s="11">
        <v>1974</v>
      </c>
      <c r="F18" s="12" t="s">
        <v>1725</v>
      </c>
      <c r="G18" s="561" t="s">
        <v>42</v>
      </c>
      <c r="H18" s="562">
        <v>7</v>
      </c>
      <c r="I18" s="15">
        <f t="shared" si="0"/>
        <v>0.003474867724867725</v>
      </c>
      <c r="J18" s="16">
        <f>F18-F5</f>
        <v>0.005162037037037034</v>
      </c>
      <c r="K18" s="16">
        <f t="shared" si="1"/>
        <v>0.00028935185185185314</v>
      </c>
      <c r="L18" s="17">
        <f t="shared" si="2"/>
        <v>1485.5348306052524</v>
      </c>
      <c r="M18" s="17">
        <f t="shared" si="3"/>
        <v>76.56562043122403</v>
      </c>
      <c r="N18" s="18">
        <v>0.01306712962962963</v>
      </c>
      <c r="O18" s="559">
        <v>10</v>
      </c>
      <c r="P18" s="585">
        <v>0.02579861111111111</v>
      </c>
      <c r="Q18" s="588">
        <f t="shared" si="4"/>
        <v>22</v>
      </c>
      <c r="R18" s="22">
        <f t="shared" si="5"/>
        <v>0.04774305555555555</v>
      </c>
      <c r="S18" s="584">
        <f t="shared" si="4"/>
        <v>17</v>
      </c>
      <c r="T18" s="24">
        <v>187</v>
      </c>
      <c r="U18" s="25">
        <v>193</v>
      </c>
    </row>
    <row r="19" spans="1:21" ht="23.25" customHeight="1">
      <c r="A19" s="8" t="s">
        <v>91</v>
      </c>
      <c r="B19" s="9" t="s">
        <v>63</v>
      </c>
      <c r="C19" s="9" t="s">
        <v>1584</v>
      </c>
      <c r="D19" s="10"/>
      <c r="E19" s="11">
        <v>1980</v>
      </c>
      <c r="F19" s="12" t="s">
        <v>1726</v>
      </c>
      <c r="G19" s="558" t="s">
        <v>26</v>
      </c>
      <c r="H19" s="559">
        <v>8</v>
      </c>
      <c r="I19" s="15">
        <f t="shared" si="0"/>
        <v>0.0034993386243386245</v>
      </c>
      <c r="J19" s="16">
        <f>F19-F5</f>
        <v>0.005590277777777777</v>
      </c>
      <c r="K19" s="16">
        <f t="shared" si="1"/>
        <v>0.0004282407407407429</v>
      </c>
      <c r="L19" s="17">
        <f t="shared" si="2"/>
        <v>1597.5240975240974</v>
      </c>
      <c r="M19" s="17">
        <f t="shared" si="3"/>
        <v>111.98926691884503</v>
      </c>
      <c r="N19" s="18">
        <v>0.013726851851851851</v>
      </c>
      <c r="O19" s="559">
        <v>23</v>
      </c>
      <c r="P19" s="585">
        <v>0.02517361111111111</v>
      </c>
      <c r="Q19" s="588">
        <f t="shared" si="4"/>
        <v>14</v>
      </c>
      <c r="R19" s="22">
        <f t="shared" si="5"/>
        <v>0.047511574074074074</v>
      </c>
      <c r="S19" s="584">
        <f t="shared" si="4"/>
        <v>16</v>
      </c>
      <c r="T19" s="24">
        <v>36</v>
      </c>
      <c r="U19" s="25">
        <v>192</v>
      </c>
    </row>
    <row r="20" spans="1:21" ht="23.25" customHeight="1">
      <c r="A20" s="8" t="s">
        <v>96</v>
      </c>
      <c r="B20" s="9" t="s">
        <v>1650</v>
      </c>
      <c r="C20" s="9" t="s">
        <v>1585</v>
      </c>
      <c r="D20" s="10" t="s">
        <v>1673</v>
      </c>
      <c r="E20" s="11">
        <v>1977</v>
      </c>
      <c r="F20" s="12" t="s">
        <v>1727</v>
      </c>
      <c r="G20" s="558" t="s">
        <v>26</v>
      </c>
      <c r="H20" s="559">
        <v>9</v>
      </c>
      <c r="I20" s="15">
        <f t="shared" si="0"/>
        <v>0.0035112433862433865</v>
      </c>
      <c r="J20" s="16">
        <f>F20-F5</f>
        <v>0.0057986111111111155</v>
      </c>
      <c r="K20" s="16">
        <f t="shared" si="1"/>
        <v>0.00020833333333333814</v>
      </c>
      <c r="L20" s="17">
        <f t="shared" si="2"/>
        <v>1651.4409493313253</v>
      </c>
      <c r="M20" s="17">
        <f t="shared" si="3"/>
        <v>53.916851807227886</v>
      </c>
      <c r="N20" s="18">
        <v>0.013368055555555557</v>
      </c>
      <c r="O20" s="559">
        <v>17</v>
      </c>
      <c r="P20" s="585">
        <v>0.025879629629629627</v>
      </c>
      <c r="Q20" s="588">
        <f t="shared" si="4"/>
        <v>23</v>
      </c>
      <c r="R20" s="22">
        <f t="shared" si="5"/>
        <v>0.04807870370370371</v>
      </c>
      <c r="S20" s="584">
        <f t="shared" si="4"/>
        <v>19</v>
      </c>
      <c r="T20" s="24">
        <v>156</v>
      </c>
      <c r="U20" s="25">
        <v>191</v>
      </c>
    </row>
    <row r="21" spans="1:21" ht="23.25" customHeight="1">
      <c r="A21" s="8" t="s">
        <v>101</v>
      </c>
      <c r="B21" s="9" t="s">
        <v>58</v>
      </c>
      <c r="C21" s="9" t="s">
        <v>59</v>
      </c>
      <c r="D21" s="10" t="s">
        <v>60</v>
      </c>
      <c r="E21" s="11">
        <v>1966</v>
      </c>
      <c r="F21" s="12" t="s">
        <v>1728</v>
      </c>
      <c r="G21" s="561" t="s">
        <v>42</v>
      </c>
      <c r="H21" s="562">
        <v>8</v>
      </c>
      <c r="I21" s="15">
        <f t="shared" si="0"/>
        <v>0.0035191798941798945</v>
      </c>
      <c r="J21" s="16">
        <f>F21-F5</f>
        <v>0.005937500000000005</v>
      </c>
      <c r="K21" s="16">
        <f t="shared" si="1"/>
        <v>0.00013888888888888978</v>
      </c>
      <c r="L21" s="17">
        <f t="shared" si="2"/>
        <v>1687.1828603645945</v>
      </c>
      <c r="M21" s="17">
        <f t="shared" si="3"/>
        <v>35.74191103326916</v>
      </c>
      <c r="N21" s="18">
        <v>0.01315972222222222</v>
      </c>
      <c r="O21" s="559">
        <v>13</v>
      </c>
      <c r="P21" s="585">
        <v>0.025891203703703704</v>
      </c>
      <c r="Q21" s="588">
        <f t="shared" si="4"/>
        <v>24</v>
      </c>
      <c r="R21" s="22">
        <f t="shared" si="5"/>
        <v>0.048425925925925935</v>
      </c>
      <c r="S21" s="584">
        <f t="shared" si="4"/>
        <v>23</v>
      </c>
      <c r="T21" s="24">
        <v>74</v>
      </c>
      <c r="U21" s="25">
        <v>190</v>
      </c>
    </row>
    <row r="22" spans="1:21" ht="23.25" customHeight="1">
      <c r="A22" s="8" t="s">
        <v>106</v>
      </c>
      <c r="B22" s="9" t="s">
        <v>87</v>
      </c>
      <c r="C22" s="9" t="s">
        <v>88</v>
      </c>
      <c r="D22" s="10" t="s">
        <v>89</v>
      </c>
      <c r="E22" s="11">
        <v>1982</v>
      </c>
      <c r="F22" s="12" t="s">
        <v>1729</v>
      </c>
      <c r="G22" s="558" t="s">
        <v>26</v>
      </c>
      <c r="H22" s="559">
        <v>10</v>
      </c>
      <c r="I22" s="15">
        <f t="shared" si="0"/>
        <v>0.003527116402116402</v>
      </c>
      <c r="J22" s="16">
        <f>F22-F5</f>
        <v>0.006076388888888888</v>
      </c>
      <c r="K22" s="16">
        <f t="shared" si="1"/>
        <v>0.00013888888888888284</v>
      </c>
      <c r="L22" s="17">
        <f t="shared" si="2"/>
        <v>1722.7639227451714</v>
      </c>
      <c r="M22" s="17">
        <f t="shared" si="3"/>
        <v>35.581062380576896</v>
      </c>
      <c r="N22" s="18">
        <v>0.014247685185185184</v>
      </c>
      <c r="O22" s="559">
        <v>31</v>
      </c>
      <c r="P22" s="585">
        <v>0.025358796296296296</v>
      </c>
      <c r="Q22" s="588">
        <f t="shared" si="4"/>
        <v>16</v>
      </c>
      <c r="R22" s="22">
        <f t="shared" si="5"/>
        <v>0.04747685185185185</v>
      </c>
      <c r="S22" s="584">
        <f t="shared" si="4"/>
        <v>15</v>
      </c>
      <c r="T22" s="24">
        <v>60</v>
      </c>
      <c r="U22" s="25">
        <v>189</v>
      </c>
    </row>
    <row r="23" spans="1:21" ht="23.25" customHeight="1">
      <c r="A23" s="8" t="s">
        <v>111</v>
      </c>
      <c r="B23" s="9" t="s">
        <v>22</v>
      </c>
      <c r="C23" s="9" t="s">
        <v>1586</v>
      </c>
      <c r="D23" s="10" t="s">
        <v>1674</v>
      </c>
      <c r="E23" s="11">
        <v>1965</v>
      </c>
      <c r="F23" s="12" t="s">
        <v>1730</v>
      </c>
      <c r="G23" s="561" t="s">
        <v>42</v>
      </c>
      <c r="H23" s="562">
        <v>9</v>
      </c>
      <c r="I23" s="15">
        <f t="shared" si="0"/>
        <v>0.00353505291005291</v>
      </c>
      <c r="J23" s="16">
        <f>F23-F5</f>
        <v>0.006215277777777778</v>
      </c>
      <c r="K23" s="16">
        <f t="shared" si="1"/>
        <v>0.00013888888888888978</v>
      </c>
      <c r="L23" s="17">
        <f t="shared" si="2"/>
        <v>1758.1852198316183</v>
      </c>
      <c r="M23" s="17">
        <f t="shared" si="3"/>
        <v>35.421297086446884</v>
      </c>
      <c r="N23" s="18">
        <v>0.014097222222222221</v>
      </c>
      <c r="O23" s="559">
        <v>29</v>
      </c>
      <c r="P23" s="585">
        <v>0.02546296296296296</v>
      </c>
      <c r="Q23" s="588">
        <f t="shared" si="4"/>
        <v>17</v>
      </c>
      <c r="R23" s="22">
        <f t="shared" si="5"/>
        <v>0.04776620370370371</v>
      </c>
      <c r="S23" s="584">
        <f t="shared" si="4"/>
        <v>18</v>
      </c>
      <c r="T23" s="24">
        <v>3</v>
      </c>
      <c r="U23" s="25">
        <v>188</v>
      </c>
    </row>
    <row r="24" spans="1:21" ht="23.25" customHeight="1">
      <c r="A24" s="8" t="s">
        <v>114</v>
      </c>
      <c r="B24" s="9" t="s">
        <v>124</v>
      </c>
      <c r="C24" s="9" t="s">
        <v>1587</v>
      </c>
      <c r="D24" s="10" t="s">
        <v>1675</v>
      </c>
      <c r="E24" s="11">
        <v>1971</v>
      </c>
      <c r="F24" s="12" t="s">
        <v>1731</v>
      </c>
      <c r="G24" s="561" t="s">
        <v>42</v>
      </c>
      <c r="H24" s="562">
        <v>10</v>
      </c>
      <c r="I24" s="15">
        <f t="shared" si="0"/>
        <v>0.0035429894179894177</v>
      </c>
      <c r="J24" s="16">
        <f>F24-F5</f>
        <v>0.006354166666666661</v>
      </c>
      <c r="K24" s="16">
        <f t="shared" si="1"/>
        <v>0.00013888888888888284</v>
      </c>
      <c r="L24" s="17">
        <f t="shared" si="2"/>
        <v>1793.4478252753393</v>
      </c>
      <c r="M24" s="17">
        <f t="shared" si="3"/>
        <v>35.262605443720986</v>
      </c>
      <c r="N24" s="18">
        <v>0.013773148148148147</v>
      </c>
      <c r="O24" s="559">
        <v>25</v>
      </c>
      <c r="P24" s="585">
        <v>0.025648148148148146</v>
      </c>
      <c r="Q24" s="588">
        <f t="shared" si="4"/>
        <v>18</v>
      </c>
      <c r="R24" s="22">
        <f t="shared" si="5"/>
        <v>0.04822916666666666</v>
      </c>
      <c r="S24" s="584">
        <f t="shared" si="4"/>
        <v>20</v>
      </c>
      <c r="T24" s="24">
        <v>62</v>
      </c>
      <c r="U24" s="25">
        <v>187</v>
      </c>
    </row>
    <row r="25" spans="1:21" ht="23.25" customHeight="1">
      <c r="A25" s="8" t="s">
        <v>118</v>
      </c>
      <c r="B25" s="9" t="s">
        <v>1651</v>
      </c>
      <c r="C25" s="9" t="s">
        <v>1588</v>
      </c>
      <c r="D25" s="10" t="s">
        <v>1676</v>
      </c>
      <c r="E25" s="11">
        <v>1968</v>
      </c>
      <c r="F25" s="12" t="s">
        <v>1732</v>
      </c>
      <c r="G25" s="561" t="s">
        <v>42</v>
      </c>
      <c r="H25" s="562">
        <v>11</v>
      </c>
      <c r="I25" s="15">
        <f t="shared" si="0"/>
        <v>0.0035582010582010585</v>
      </c>
      <c r="J25" s="16">
        <f>F25-F5</f>
        <v>0.006620370370370374</v>
      </c>
      <c r="K25" s="16">
        <f t="shared" si="1"/>
        <v>0.00026620370370371294</v>
      </c>
      <c r="L25" s="17">
        <f t="shared" si="2"/>
        <v>1860.5947955390343</v>
      </c>
      <c r="M25" s="17">
        <f t="shared" si="3"/>
        <v>67.14697026369504</v>
      </c>
      <c r="N25" s="18">
        <v>0.013900462962962962</v>
      </c>
      <c r="O25" s="559">
        <v>27</v>
      </c>
      <c r="P25" s="585">
        <v>0.026354166666666668</v>
      </c>
      <c r="Q25" s="588">
        <f t="shared" si="4"/>
        <v>27</v>
      </c>
      <c r="R25" s="22">
        <f t="shared" si="5"/>
        <v>0.04836805555555556</v>
      </c>
      <c r="S25" s="584">
        <f t="shared" si="4"/>
        <v>22</v>
      </c>
      <c r="T25" s="24">
        <v>221</v>
      </c>
      <c r="U25" s="25">
        <v>186</v>
      </c>
    </row>
    <row r="26" spans="1:21" ht="23.25" customHeight="1">
      <c r="A26" s="8" t="s">
        <v>123</v>
      </c>
      <c r="B26" s="9" t="s">
        <v>102</v>
      </c>
      <c r="C26" s="9" t="s">
        <v>103</v>
      </c>
      <c r="D26" s="10" t="s">
        <v>104</v>
      </c>
      <c r="E26" s="11">
        <v>1972</v>
      </c>
      <c r="F26" s="12" t="s">
        <v>85</v>
      </c>
      <c r="G26" s="561" t="s">
        <v>42</v>
      </c>
      <c r="H26" s="562">
        <v>12</v>
      </c>
      <c r="I26" s="15">
        <f t="shared" si="0"/>
        <v>0.00358531746031746</v>
      </c>
      <c r="J26" s="16">
        <f>F26-F5</f>
        <v>0.007094907407407404</v>
      </c>
      <c r="K26" s="16">
        <f t="shared" si="1"/>
        <v>0.00047453703703703026</v>
      </c>
      <c r="L26" s="17">
        <f t="shared" si="2"/>
        <v>1978.878435712967</v>
      </c>
      <c r="M26" s="17">
        <f t="shared" si="3"/>
        <v>118.28364017393278</v>
      </c>
      <c r="N26" s="18">
        <v>0.016064814814814813</v>
      </c>
      <c r="O26" s="559">
        <v>65</v>
      </c>
      <c r="P26" s="585">
        <v>0.024814814814814817</v>
      </c>
      <c r="Q26" s="588">
        <f t="shared" si="4"/>
        <v>11</v>
      </c>
      <c r="R26" s="22">
        <f t="shared" si="5"/>
        <v>0.04667824074074074</v>
      </c>
      <c r="S26" s="584">
        <f t="shared" si="4"/>
        <v>12</v>
      </c>
      <c r="T26" s="24">
        <v>143</v>
      </c>
      <c r="U26" s="25">
        <v>185</v>
      </c>
    </row>
    <row r="27" spans="1:21" ht="23.25" customHeight="1">
      <c r="A27" s="8" t="s">
        <v>127</v>
      </c>
      <c r="B27" s="9" t="s">
        <v>248</v>
      </c>
      <c r="C27" s="9" t="s">
        <v>261</v>
      </c>
      <c r="D27" s="10" t="s">
        <v>262</v>
      </c>
      <c r="E27" s="11">
        <v>1984</v>
      </c>
      <c r="F27" s="12" t="s">
        <v>1733</v>
      </c>
      <c r="G27" s="558" t="s">
        <v>26</v>
      </c>
      <c r="H27" s="559">
        <v>11</v>
      </c>
      <c r="I27" s="15">
        <f t="shared" si="0"/>
        <v>0.0035932539682539686</v>
      </c>
      <c r="J27" s="16">
        <f>F27-F5</f>
        <v>0.007233796296296301</v>
      </c>
      <c r="K27" s="16">
        <f t="shared" si="1"/>
        <v>0.00013888888888889672</v>
      </c>
      <c r="L27" s="17">
        <f t="shared" si="2"/>
        <v>2013.1603165838405</v>
      </c>
      <c r="M27" s="17">
        <f t="shared" si="3"/>
        <v>34.281880870873465</v>
      </c>
      <c r="N27" s="18">
        <v>0.013090277777777779</v>
      </c>
      <c r="O27" s="559">
        <v>11</v>
      </c>
      <c r="P27" s="585">
        <v>0.025983796296296297</v>
      </c>
      <c r="Q27" s="588">
        <f t="shared" si="4"/>
        <v>26</v>
      </c>
      <c r="R27" s="22">
        <f t="shared" si="5"/>
        <v>0.04979166666666667</v>
      </c>
      <c r="S27" s="584">
        <f t="shared" si="4"/>
        <v>30</v>
      </c>
      <c r="T27" s="24">
        <v>158</v>
      </c>
      <c r="U27" s="25">
        <v>184</v>
      </c>
    </row>
    <row r="28" spans="1:21" ht="23.25" customHeight="1">
      <c r="A28" s="8" t="s">
        <v>132</v>
      </c>
      <c r="B28" s="9" t="s">
        <v>576</v>
      </c>
      <c r="C28" s="9" t="s">
        <v>1589</v>
      </c>
      <c r="D28" s="10" t="s">
        <v>80</v>
      </c>
      <c r="E28" s="11">
        <v>1970</v>
      </c>
      <c r="F28" s="12" t="s">
        <v>1734</v>
      </c>
      <c r="G28" s="561" t="s">
        <v>42</v>
      </c>
      <c r="H28" s="562">
        <v>13</v>
      </c>
      <c r="I28" s="15">
        <f t="shared" si="0"/>
        <v>0.0036051587301587297</v>
      </c>
      <c r="J28" s="16">
        <f>F28-F5</f>
        <v>0.007442129629629625</v>
      </c>
      <c r="K28" s="16">
        <f t="shared" si="1"/>
        <v>0.00020833333333332427</v>
      </c>
      <c r="L28" s="17">
        <f t="shared" si="2"/>
        <v>2064.300128416803</v>
      </c>
      <c r="M28" s="17">
        <f t="shared" si="3"/>
        <v>51.13981183296255</v>
      </c>
      <c r="N28" s="18">
        <v>0.012997685185185183</v>
      </c>
      <c r="O28" s="559">
        <v>7</v>
      </c>
      <c r="P28" s="585">
        <v>0.027384259259259257</v>
      </c>
      <c r="Q28" s="588">
        <f t="shared" si="4"/>
        <v>38</v>
      </c>
      <c r="R28" s="22">
        <f t="shared" si="5"/>
        <v>0.05009259259259259</v>
      </c>
      <c r="S28" s="584">
        <f t="shared" si="4"/>
        <v>32</v>
      </c>
      <c r="T28" s="24">
        <v>138</v>
      </c>
      <c r="U28" s="25">
        <v>183</v>
      </c>
    </row>
    <row r="29" spans="1:21" ht="23.25" customHeight="1">
      <c r="A29" s="8" t="s">
        <v>136</v>
      </c>
      <c r="B29" s="9" t="s">
        <v>1652</v>
      </c>
      <c r="C29" s="9" t="s">
        <v>1590</v>
      </c>
      <c r="D29" s="10" t="s">
        <v>1677</v>
      </c>
      <c r="E29" s="11">
        <v>1973</v>
      </c>
      <c r="F29" s="12" t="s">
        <v>1735</v>
      </c>
      <c r="G29" s="572" t="s">
        <v>289</v>
      </c>
      <c r="H29" s="573">
        <v>1</v>
      </c>
      <c r="I29" s="15">
        <f t="shared" si="0"/>
        <v>0.0036058201058201057</v>
      </c>
      <c r="J29" s="16">
        <f>F29-F5</f>
        <v>0.0074537037037037054</v>
      </c>
      <c r="K29" s="16">
        <f t="shared" si="1"/>
        <v>1.157407407408051E-05</v>
      </c>
      <c r="L29" s="17">
        <f t="shared" si="2"/>
        <v>2067.1313279530455</v>
      </c>
      <c r="M29" s="17">
        <f t="shared" si="3"/>
        <v>2.831199536242366</v>
      </c>
      <c r="N29" s="18">
        <v>0.013819444444444445</v>
      </c>
      <c r="O29" s="570">
        <v>1</v>
      </c>
      <c r="P29" s="585">
        <v>0.026620370370370374</v>
      </c>
      <c r="Q29" s="588">
        <f t="shared" si="4"/>
        <v>30</v>
      </c>
      <c r="R29" s="22">
        <f t="shared" si="5"/>
        <v>0.04928240740740741</v>
      </c>
      <c r="S29" s="584">
        <f t="shared" si="4"/>
        <v>25</v>
      </c>
      <c r="T29" s="24">
        <v>4</v>
      </c>
      <c r="U29" s="25">
        <v>182</v>
      </c>
    </row>
    <row r="30" spans="1:21" ht="23.25" customHeight="1">
      <c r="A30" s="8" t="s">
        <v>140</v>
      </c>
      <c r="B30" s="9" t="s">
        <v>597</v>
      </c>
      <c r="C30" s="9" t="s">
        <v>1591</v>
      </c>
      <c r="D30" s="10" t="s">
        <v>1678</v>
      </c>
      <c r="E30" s="11">
        <v>1991</v>
      </c>
      <c r="F30" s="12" t="s">
        <v>1736</v>
      </c>
      <c r="G30" s="558" t="s">
        <v>26</v>
      </c>
      <c r="H30" s="559">
        <v>12</v>
      </c>
      <c r="I30" s="15">
        <f t="shared" si="0"/>
        <v>0.0036078042328042334</v>
      </c>
      <c r="J30" s="16">
        <f>F30-F5</f>
        <v>0.007488425925925933</v>
      </c>
      <c r="K30" s="16">
        <f t="shared" si="1"/>
        <v>3.472222222222765E-05</v>
      </c>
      <c r="L30" s="17">
        <f t="shared" si="2"/>
        <v>2075.618698441798</v>
      </c>
      <c r="M30" s="17">
        <f t="shared" si="3"/>
        <v>8.487370488752731</v>
      </c>
      <c r="N30" s="18">
        <v>0.01347222222222222</v>
      </c>
      <c r="O30" s="559">
        <v>18</v>
      </c>
      <c r="P30" s="585">
        <v>0.02568287037037037</v>
      </c>
      <c r="Q30" s="588">
        <f t="shared" si="4"/>
        <v>20</v>
      </c>
      <c r="R30" s="22">
        <f t="shared" si="5"/>
        <v>0.04966435185185186</v>
      </c>
      <c r="S30" s="584">
        <f t="shared" si="4"/>
        <v>29</v>
      </c>
      <c r="T30" s="24">
        <v>228</v>
      </c>
      <c r="U30" s="25">
        <v>181</v>
      </c>
    </row>
    <row r="31" spans="1:21" ht="23.25" customHeight="1">
      <c r="A31" s="8" t="s">
        <v>144</v>
      </c>
      <c r="B31" s="9" t="s">
        <v>119</v>
      </c>
      <c r="C31" s="9" t="s">
        <v>23</v>
      </c>
      <c r="D31" s="10" t="s">
        <v>1679</v>
      </c>
      <c r="E31" s="11">
        <v>1978</v>
      </c>
      <c r="F31" s="12" t="s">
        <v>1737</v>
      </c>
      <c r="G31" s="558" t="s">
        <v>26</v>
      </c>
      <c r="H31" s="559">
        <v>13</v>
      </c>
      <c r="I31" s="15">
        <f t="shared" si="0"/>
        <v>0.0036177248677248673</v>
      </c>
      <c r="J31" s="16">
        <f>F31-F5</f>
        <v>0.00766203703703703</v>
      </c>
      <c r="K31" s="16">
        <f t="shared" si="1"/>
        <v>0.00017361111111109662</v>
      </c>
      <c r="L31" s="17">
        <f t="shared" si="2"/>
        <v>2117.915904936013</v>
      </c>
      <c r="M31" s="17">
        <f t="shared" si="3"/>
        <v>42.297206494214606</v>
      </c>
      <c r="N31" s="18">
        <v>0.014097222222222221</v>
      </c>
      <c r="O31" s="559">
        <v>30</v>
      </c>
      <c r="P31" s="585">
        <v>0.02646990740740741</v>
      </c>
      <c r="Q31" s="588">
        <f t="shared" si="4"/>
        <v>28</v>
      </c>
      <c r="R31" s="22">
        <f t="shared" si="5"/>
        <v>0.04921296296296296</v>
      </c>
      <c r="S31" s="584">
        <f t="shared" si="4"/>
        <v>24</v>
      </c>
      <c r="T31" s="24">
        <v>224</v>
      </c>
      <c r="U31" s="25">
        <v>180</v>
      </c>
    </row>
    <row r="32" spans="1:21" ht="23.25" customHeight="1">
      <c r="A32" s="8" t="s">
        <v>147</v>
      </c>
      <c r="B32" s="9" t="s">
        <v>68</v>
      </c>
      <c r="C32" s="9" t="s">
        <v>133</v>
      </c>
      <c r="D32" s="10" t="s">
        <v>134</v>
      </c>
      <c r="E32" s="11">
        <v>1985</v>
      </c>
      <c r="F32" s="12" t="s">
        <v>850</v>
      </c>
      <c r="G32" s="558" t="s">
        <v>26</v>
      </c>
      <c r="H32" s="559">
        <v>14</v>
      </c>
      <c r="I32" s="15">
        <f t="shared" si="0"/>
        <v>0.003669312169312169</v>
      </c>
      <c r="J32" s="16">
        <f>F32-F5</f>
        <v>0.00856481481481481</v>
      </c>
      <c r="K32" s="16">
        <f t="shared" si="1"/>
        <v>0.0009027777777777801</v>
      </c>
      <c r="L32" s="17">
        <f t="shared" si="2"/>
        <v>2334.174477289112</v>
      </c>
      <c r="M32" s="17">
        <f t="shared" si="3"/>
        <v>216.25857235309923</v>
      </c>
      <c r="N32" s="18">
        <v>0.01462962962962963</v>
      </c>
      <c r="O32" s="559">
        <v>33</v>
      </c>
      <c r="P32" s="585">
        <v>0.026724537037037036</v>
      </c>
      <c r="Q32" s="588">
        <f t="shared" si="4"/>
        <v>34</v>
      </c>
      <c r="R32" s="22">
        <f t="shared" si="5"/>
        <v>0.049583333333333326</v>
      </c>
      <c r="S32" s="584">
        <f t="shared" si="4"/>
        <v>28</v>
      </c>
      <c r="T32" s="24">
        <v>174</v>
      </c>
      <c r="U32" s="25">
        <v>179</v>
      </c>
    </row>
    <row r="33" spans="1:21" ht="23.25" customHeight="1">
      <c r="A33" s="8" t="s">
        <v>151</v>
      </c>
      <c r="B33" s="9" t="s">
        <v>78</v>
      </c>
      <c r="C33" s="9" t="s">
        <v>79</v>
      </c>
      <c r="D33" s="10" t="s">
        <v>80</v>
      </c>
      <c r="E33" s="11">
        <v>1969</v>
      </c>
      <c r="F33" s="12" t="s">
        <v>1738</v>
      </c>
      <c r="G33" s="561" t="s">
        <v>42</v>
      </c>
      <c r="H33" s="562">
        <v>14</v>
      </c>
      <c r="I33" s="15">
        <f t="shared" si="0"/>
        <v>0.003681216931216931</v>
      </c>
      <c r="J33" s="16">
        <f>F33-F5</f>
        <v>0.008773148148148148</v>
      </c>
      <c r="K33" s="16">
        <f t="shared" si="1"/>
        <v>0.00020833333333333814</v>
      </c>
      <c r="L33" s="17">
        <f t="shared" si="2"/>
        <v>2383.219547251168</v>
      </c>
      <c r="M33" s="17">
        <f t="shared" si="3"/>
        <v>49.045069962056004</v>
      </c>
      <c r="N33" s="18">
        <v>0.01613425925925926</v>
      </c>
      <c r="O33" s="559">
        <v>69</v>
      </c>
      <c r="P33" s="585">
        <v>0.0256712962962963</v>
      </c>
      <c r="Q33" s="588">
        <f t="shared" si="4"/>
        <v>19</v>
      </c>
      <c r="R33" s="22">
        <f t="shared" si="5"/>
        <v>0.04828703703703703</v>
      </c>
      <c r="S33" s="584">
        <f t="shared" si="4"/>
        <v>21</v>
      </c>
      <c r="T33" s="24">
        <v>142</v>
      </c>
      <c r="U33" s="25">
        <v>178</v>
      </c>
    </row>
    <row r="34" spans="1:21" ht="23.25" customHeight="1">
      <c r="A34" s="8" t="s">
        <v>155</v>
      </c>
      <c r="B34" s="9" t="s">
        <v>38</v>
      </c>
      <c r="C34" s="9" t="s">
        <v>202</v>
      </c>
      <c r="D34" s="10" t="s">
        <v>203</v>
      </c>
      <c r="E34" s="11">
        <v>1974</v>
      </c>
      <c r="F34" s="12" t="s">
        <v>1739</v>
      </c>
      <c r="G34" s="561" t="s">
        <v>42</v>
      </c>
      <c r="H34" s="562">
        <v>15</v>
      </c>
      <c r="I34" s="15">
        <f t="shared" si="0"/>
        <v>0.0037043650793650794</v>
      </c>
      <c r="J34" s="16">
        <f>F34-F5</f>
        <v>0.009178240740740744</v>
      </c>
      <c r="K34" s="16">
        <f t="shared" si="1"/>
        <v>0.0004050925925925958</v>
      </c>
      <c r="L34" s="17">
        <f t="shared" si="2"/>
        <v>2477.682556686307</v>
      </c>
      <c r="M34" s="17">
        <f t="shared" si="3"/>
        <v>94.46300943513916</v>
      </c>
      <c r="N34" s="18">
        <v>0.013726851851851851</v>
      </c>
      <c r="O34" s="559">
        <v>24</v>
      </c>
      <c r="P34" s="585">
        <v>0.027928240740740743</v>
      </c>
      <c r="Q34" s="588">
        <f t="shared" si="4"/>
        <v>48</v>
      </c>
      <c r="R34" s="22">
        <f t="shared" si="5"/>
        <v>0.05109953703703704</v>
      </c>
      <c r="S34" s="584">
        <f t="shared" si="4"/>
        <v>40</v>
      </c>
      <c r="T34" s="24">
        <v>194</v>
      </c>
      <c r="U34" s="25">
        <v>177</v>
      </c>
    </row>
    <row r="35" spans="1:21" ht="23.25" customHeight="1">
      <c r="A35" s="8" t="s">
        <v>160</v>
      </c>
      <c r="B35" s="9" t="s">
        <v>92</v>
      </c>
      <c r="C35" s="9" t="s">
        <v>219</v>
      </c>
      <c r="D35" s="10" t="s">
        <v>40</v>
      </c>
      <c r="E35" s="11">
        <v>1983</v>
      </c>
      <c r="F35" s="12" t="s">
        <v>1740</v>
      </c>
      <c r="G35" s="558" t="s">
        <v>26</v>
      </c>
      <c r="H35" s="559">
        <v>15</v>
      </c>
      <c r="I35" s="15">
        <f t="shared" si="0"/>
        <v>0.0037083333333333334</v>
      </c>
      <c r="J35" s="16">
        <f>F35-F5</f>
        <v>0.009247685185185185</v>
      </c>
      <c r="K35" s="16">
        <f t="shared" si="1"/>
        <v>6.944444444444142E-05</v>
      </c>
      <c r="L35" s="17">
        <f t="shared" si="2"/>
        <v>2493.7578027465665</v>
      </c>
      <c r="M35" s="17">
        <f t="shared" si="3"/>
        <v>16.07524606025936</v>
      </c>
      <c r="N35" s="18">
        <v>0.014525462962962964</v>
      </c>
      <c r="O35" s="559">
        <v>32</v>
      </c>
      <c r="P35" s="585">
        <v>0.027395833333333338</v>
      </c>
      <c r="Q35" s="588">
        <f t="shared" si="4"/>
        <v>42</v>
      </c>
      <c r="R35" s="22">
        <f t="shared" si="5"/>
        <v>0.05037037037037037</v>
      </c>
      <c r="S35" s="584">
        <f t="shared" si="4"/>
        <v>34</v>
      </c>
      <c r="T35" s="24">
        <v>127</v>
      </c>
      <c r="U35" s="25">
        <v>176</v>
      </c>
    </row>
    <row r="36" spans="1:21" ht="23.25" customHeight="1">
      <c r="A36" s="8" t="s">
        <v>166</v>
      </c>
      <c r="B36" s="9" t="s">
        <v>1653</v>
      </c>
      <c r="C36" s="9" t="s">
        <v>1592</v>
      </c>
      <c r="D36" s="10" t="s">
        <v>1680</v>
      </c>
      <c r="E36" s="11">
        <v>1992</v>
      </c>
      <c r="F36" s="12" t="s">
        <v>1741</v>
      </c>
      <c r="G36" s="569" t="s">
        <v>165</v>
      </c>
      <c r="H36" s="570">
        <v>1</v>
      </c>
      <c r="I36" s="15">
        <f t="shared" si="0"/>
        <v>0.0037189153439153434</v>
      </c>
      <c r="J36" s="16">
        <f>F36-F5</f>
        <v>0.009432870370370362</v>
      </c>
      <c r="K36" s="16">
        <f t="shared" si="1"/>
        <v>0.00018518518518517713</v>
      </c>
      <c r="L36" s="17">
        <f t="shared" si="2"/>
        <v>2536.4574070780704</v>
      </c>
      <c r="M36" s="17">
        <f t="shared" si="3"/>
        <v>42.699604331503906</v>
      </c>
      <c r="N36" s="18">
        <v>0.014166666666666666</v>
      </c>
      <c r="O36" s="570">
        <v>2</v>
      </c>
      <c r="P36" s="585">
        <v>0.027083333333333334</v>
      </c>
      <c r="Q36" s="588">
        <f t="shared" si="4"/>
        <v>35</v>
      </c>
      <c r="R36" s="22">
        <f t="shared" si="5"/>
        <v>0.05091435185185184</v>
      </c>
      <c r="S36" s="584">
        <f t="shared" si="4"/>
        <v>37</v>
      </c>
      <c r="T36" s="24">
        <v>185</v>
      </c>
      <c r="U36" s="25">
        <v>175</v>
      </c>
    </row>
    <row r="37" spans="1:21" ht="23.25" customHeight="1">
      <c r="A37" s="8" t="s">
        <v>168</v>
      </c>
      <c r="B37" s="9" t="s">
        <v>92</v>
      </c>
      <c r="C37" s="9" t="s">
        <v>252</v>
      </c>
      <c r="D37" s="10" t="s">
        <v>1432</v>
      </c>
      <c r="E37" s="11">
        <v>1985</v>
      </c>
      <c r="F37" s="12" t="s">
        <v>1742</v>
      </c>
      <c r="G37" s="558" t="s">
        <v>26</v>
      </c>
      <c r="H37" s="559">
        <v>16</v>
      </c>
      <c r="I37" s="15">
        <f t="shared" si="0"/>
        <v>0.0037195767195767194</v>
      </c>
      <c r="J37" s="16">
        <f>F37-F5</f>
        <v>0.009444444444444443</v>
      </c>
      <c r="K37" s="16">
        <f t="shared" si="1"/>
        <v>1.157407407408051E-05</v>
      </c>
      <c r="L37" s="17">
        <f t="shared" si="2"/>
        <v>2539.1180654338546</v>
      </c>
      <c r="M37" s="17">
        <f t="shared" si="3"/>
        <v>2.6606583557841077</v>
      </c>
      <c r="N37" s="18">
        <v>0.015601851851851851</v>
      </c>
      <c r="O37" s="559">
        <v>53</v>
      </c>
      <c r="P37" s="585">
        <v>0.026620370370370374</v>
      </c>
      <c r="Q37" s="588">
        <f t="shared" si="4"/>
        <v>30</v>
      </c>
      <c r="R37" s="22">
        <f t="shared" si="5"/>
        <v>0.04949074074074074</v>
      </c>
      <c r="S37" s="584">
        <f t="shared" si="4"/>
        <v>26</v>
      </c>
      <c r="T37" s="24">
        <v>141</v>
      </c>
      <c r="U37" s="25">
        <v>174</v>
      </c>
    </row>
    <row r="38" spans="1:21" ht="23.25" customHeight="1">
      <c r="A38" s="8" t="s">
        <v>171</v>
      </c>
      <c r="B38" s="9" t="s">
        <v>92</v>
      </c>
      <c r="C38" s="9" t="s">
        <v>863</v>
      </c>
      <c r="D38" s="10" t="s">
        <v>60</v>
      </c>
      <c r="E38" s="11">
        <v>1979</v>
      </c>
      <c r="F38" s="12" t="s">
        <v>1743</v>
      </c>
      <c r="G38" s="558" t="s">
        <v>26</v>
      </c>
      <c r="H38" s="559">
        <v>17</v>
      </c>
      <c r="I38" s="15">
        <f t="shared" si="0"/>
        <v>0.0037215608465608467</v>
      </c>
      <c r="J38" s="16">
        <f>F38-F5</f>
        <v>0.00947916666666667</v>
      </c>
      <c r="K38" s="16">
        <f t="shared" si="1"/>
        <v>3.472222222222765E-05</v>
      </c>
      <c r="L38" s="17">
        <f t="shared" si="2"/>
        <v>2547.094366447486</v>
      </c>
      <c r="M38" s="17">
        <f t="shared" si="3"/>
        <v>7.976301013631655</v>
      </c>
      <c r="N38" s="18">
        <v>0.013715277777777778</v>
      </c>
      <c r="O38" s="559">
        <v>22</v>
      </c>
      <c r="P38" s="585">
        <v>0.027627314814814813</v>
      </c>
      <c r="Q38" s="588">
        <f t="shared" si="4"/>
        <v>44</v>
      </c>
      <c r="R38" s="22">
        <f t="shared" si="5"/>
        <v>0.05141203703703704</v>
      </c>
      <c r="S38" s="584">
        <f t="shared" si="4"/>
        <v>42</v>
      </c>
      <c r="T38" s="24">
        <v>69</v>
      </c>
      <c r="U38" s="25">
        <v>173</v>
      </c>
    </row>
    <row r="39" spans="1:21" ht="23.25" customHeight="1">
      <c r="A39" s="8" t="s">
        <v>174</v>
      </c>
      <c r="B39" s="9" t="s">
        <v>299</v>
      </c>
      <c r="C39" s="9" t="s">
        <v>300</v>
      </c>
      <c r="D39" s="10" t="s">
        <v>301</v>
      </c>
      <c r="E39" s="11">
        <v>1976</v>
      </c>
      <c r="F39" s="12" t="s">
        <v>1744</v>
      </c>
      <c r="G39" s="558" t="s">
        <v>26</v>
      </c>
      <c r="H39" s="559">
        <v>18</v>
      </c>
      <c r="I39" s="15">
        <f t="shared" si="0"/>
        <v>0.003722883597883598</v>
      </c>
      <c r="J39" s="16">
        <f>F39-F5</f>
        <v>0.009502314814814818</v>
      </c>
      <c r="K39" s="16">
        <f t="shared" si="1"/>
        <v>2.314814814814714E-05</v>
      </c>
      <c r="L39" s="17">
        <f t="shared" si="2"/>
        <v>2552.407177118494</v>
      </c>
      <c r="M39" s="17">
        <f t="shared" si="3"/>
        <v>5.31281067100781</v>
      </c>
      <c r="N39" s="18">
        <v>0.013275462962962963</v>
      </c>
      <c r="O39" s="559">
        <v>14</v>
      </c>
      <c r="P39" s="585">
        <v>0.028877314814814817</v>
      </c>
      <c r="Q39" s="588">
        <f t="shared" si="4"/>
        <v>58</v>
      </c>
      <c r="R39" s="22">
        <f t="shared" si="5"/>
        <v>0.051875000000000004</v>
      </c>
      <c r="S39" s="584">
        <f t="shared" si="4"/>
        <v>44</v>
      </c>
      <c r="T39" s="24">
        <v>121</v>
      </c>
      <c r="U39" s="25">
        <v>172</v>
      </c>
    </row>
    <row r="40" spans="1:21" ht="23.25" customHeight="1">
      <c r="A40" s="8" t="s">
        <v>177</v>
      </c>
      <c r="B40" s="9" t="s">
        <v>1061</v>
      </c>
      <c r="C40" s="9" t="s">
        <v>1593</v>
      </c>
      <c r="D40" s="10" t="s">
        <v>1681</v>
      </c>
      <c r="E40" s="11">
        <v>1977</v>
      </c>
      <c r="F40" s="12" t="s">
        <v>1745</v>
      </c>
      <c r="G40" s="569" t="s">
        <v>165</v>
      </c>
      <c r="H40" s="570">
        <v>2</v>
      </c>
      <c r="I40" s="15">
        <f t="shared" si="0"/>
        <v>0.0037414021164021167</v>
      </c>
      <c r="J40" s="16">
        <f>F40-F5</f>
        <v>0.009826388888888891</v>
      </c>
      <c r="K40" s="16">
        <f t="shared" si="1"/>
        <v>0.00032407407407407385</v>
      </c>
      <c r="L40" s="17">
        <f t="shared" si="2"/>
        <v>2626.392080608097</v>
      </c>
      <c r="M40" s="17">
        <f t="shared" si="3"/>
        <v>73.98490348960286</v>
      </c>
      <c r="N40" s="18">
        <v>0.015335648148148147</v>
      </c>
      <c r="O40" s="570">
        <v>4</v>
      </c>
      <c r="P40" s="585">
        <v>0.026620370370370374</v>
      </c>
      <c r="Q40" s="588">
        <f t="shared" si="4"/>
        <v>30</v>
      </c>
      <c r="R40" s="22">
        <f t="shared" si="5"/>
        <v>0.05013888888888889</v>
      </c>
      <c r="S40" s="584">
        <f t="shared" si="4"/>
        <v>33</v>
      </c>
      <c r="T40" s="24">
        <v>157</v>
      </c>
      <c r="U40" s="25">
        <v>171</v>
      </c>
    </row>
    <row r="41" spans="1:21" ht="23.25" customHeight="1">
      <c r="A41" s="8" t="s">
        <v>181</v>
      </c>
      <c r="B41" s="9" t="s">
        <v>44</v>
      </c>
      <c r="C41" s="9" t="s">
        <v>860</v>
      </c>
      <c r="D41" s="10" t="s">
        <v>861</v>
      </c>
      <c r="E41" s="11">
        <v>1978</v>
      </c>
      <c r="F41" s="12" t="s">
        <v>135</v>
      </c>
      <c r="G41" s="558" t="s">
        <v>26</v>
      </c>
      <c r="H41" s="559">
        <v>19</v>
      </c>
      <c r="I41" s="15">
        <f t="shared" si="0"/>
        <v>0.0037473544973544975</v>
      </c>
      <c r="J41" s="16">
        <f>F41-F5</f>
        <v>0.00993055555555556</v>
      </c>
      <c r="K41" s="16">
        <f t="shared" si="1"/>
        <v>0.00010416666666666907</v>
      </c>
      <c r="L41" s="17">
        <f t="shared" si="2"/>
        <v>2650.0176491351936</v>
      </c>
      <c r="M41" s="17">
        <f t="shared" si="3"/>
        <v>23.625568527096675</v>
      </c>
      <c r="N41" s="18">
        <v>0.016064814814814813</v>
      </c>
      <c r="O41" s="559">
        <v>66</v>
      </c>
      <c r="P41" s="585">
        <v>0.025752314814814815</v>
      </c>
      <c r="Q41" s="588">
        <f t="shared" si="4"/>
        <v>21</v>
      </c>
      <c r="R41" s="22">
        <f t="shared" si="5"/>
        <v>0.0495138888888889</v>
      </c>
      <c r="S41" s="584">
        <f t="shared" si="4"/>
        <v>27</v>
      </c>
      <c r="T41" s="24">
        <v>89</v>
      </c>
      <c r="U41" s="25">
        <v>170</v>
      </c>
    </row>
    <row r="42" spans="1:21" ht="23.25" customHeight="1">
      <c r="A42" s="8" t="s">
        <v>184</v>
      </c>
      <c r="B42" s="9" t="s">
        <v>128</v>
      </c>
      <c r="C42" s="9" t="s">
        <v>129</v>
      </c>
      <c r="D42" s="10" t="s">
        <v>1682</v>
      </c>
      <c r="E42" s="11">
        <v>1961</v>
      </c>
      <c r="F42" s="12" t="s">
        <v>859</v>
      </c>
      <c r="G42" s="561" t="s">
        <v>42</v>
      </c>
      <c r="H42" s="562">
        <v>16</v>
      </c>
      <c r="I42" s="15">
        <f t="shared" si="0"/>
        <v>0.003748677248677249</v>
      </c>
      <c r="J42" s="16">
        <f>F42-F5</f>
        <v>0.009953703703703708</v>
      </c>
      <c r="K42" s="16">
        <f t="shared" si="1"/>
        <v>2.314814814814714E-05</v>
      </c>
      <c r="L42" s="17">
        <f t="shared" si="2"/>
        <v>2655.257586450248</v>
      </c>
      <c r="M42" s="17">
        <f t="shared" si="3"/>
        <v>5.239937315054249</v>
      </c>
      <c r="N42" s="18">
        <v>0.015740740740740743</v>
      </c>
      <c r="O42" s="577">
        <v>56</v>
      </c>
      <c r="P42" s="589">
        <v>0.025902777777777775</v>
      </c>
      <c r="Q42" s="588">
        <f t="shared" si="4"/>
        <v>25</v>
      </c>
      <c r="R42" s="22">
        <f t="shared" si="5"/>
        <v>0.04986111111111111</v>
      </c>
      <c r="S42" s="584">
        <f t="shared" si="4"/>
        <v>31</v>
      </c>
      <c r="T42" s="24">
        <v>195</v>
      </c>
      <c r="U42" s="25">
        <v>169</v>
      </c>
    </row>
    <row r="43" spans="1:21" ht="23.25" customHeight="1">
      <c r="A43" s="8" t="s">
        <v>189</v>
      </c>
      <c r="B43" s="9" t="s">
        <v>248</v>
      </c>
      <c r="C43" s="9" t="s">
        <v>54</v>
      </c>
      <c r="D43" s="10" t="s">
        <v>1410</v>
      </c>
      <c r="E43" s="11">
        <v>1997</v>
      </c>
      <c r="F43" s="12" t="s">
        <v>1746</v>
      </c>
      <c r="G43" s="558" t="s">
        <v>26</v>
      </c>
      <c r="H43" s="559">
        <v>20</v>
      </c>
      <c r="I43" s="15">
        <f t="shared" si="0"/>
        <v>0.003753968253968254</v>
      </c>
      <c r="J43" s="16">
        <f>F43-F5</f>
        <v>0.010046296296296296</v>
      </c>
      <c r="K43" s="16">
        <f t="shared" si="1"/>
        <v>9.259259259258856E-05</v>
      </c>
      <c r="L43" s="17">
        <f t="shared" si="2"/>
        <v>2676.1804087385485</v>
      </c>
      <c r="M43" s="17">
        <f t="shared" si="3"/>
        <v>20.922822288300722</v>
      </c>
      <c r="N43" s="18">
        <v>0.013784722222222224</v>
      </c>
      <c r="O43" s="559">
        <v>26</v>
      </c>
      <c r="P43" s="585">
        <v>0.029618055555555554</v>
      </c>
      <c r="Q43" s="588">
        <f t="shared" si="4"/>
        <v>68</v>
      </c>
      <c r="R43" s="22">
        <f t="shared" si="5"/>
        <v>0.05190972222222222</v>
      </c>
      <c r="S43" s="584">
        <f t="shared" si="4"/>
        <v>46</v>
      </c>
      <c r="T43" s="24">
        <v>6</v>
      </c>
      <c r="U43" s="25">
        <v>168</v>
      </c>
    </row>
    <row r="44" spans="1:21" ht="23.25" customHeight="1">
      <c r="A44" s="8" t="s">
        <v>193</v>
      </c>
      <c r="B44" s="9" t="s">
        <v>92</v>
      </c>
      <c r="C44" s="9" t="s">
        <v>169</v>
      </c>
      <c r="D44" s="10" t="s">
        <v>40</v>
      </c>
      <c r="E44" s="11">
        <v>1976</v>
      </c>
      <c r="F44" s="12" t="s">
        <v>1747</v>
      </c>
      <c r="G44" s="558" t="s">
        <v>26</v>
      </c>
      <c r="H44" s="559">
        <v>21</v>
      </c>
      <c r="I44" s="15">
        <f t="shared" si="0"/>
        <v>0.003758597883597884</v>
      </c>
      <c r="J44" s="16">
        <f>F44-F5</f>
        <v>0.010127314814814818</v>
      </c>
      <c r="K44" s="16">
        <f t="shared" si="1"/>
        <v>8.101851851852193E-05</v>
      </c>
      <c r="L44" s="17">
        <f t="shared" si="2"/>
        <v>2694.439556572234</v>
      </c>
      <c r="M44" s="17">
        <f t="shared" si="3"/>
        <v>18.259147833685347</v>
      </c>
      <c r="N44" s="18">
        <v>0.0146875</v>
      </c>
      <c r="O44" s="559">
        <v>35</v>
      </c>
      <c r="P44" s="585">
        <v>0.027384259259259257</v>
      </c>
      <c r="Q44" s="588">
        <f t="shared" si="4"/>
        <v>38</v>
      </c>
      <c r="R44" s="22">
        <f t="shared" si="5"/>
        <v>0.05108796296296297</v>
      </c>
      <c r="S44" s="584">
        <f t="shared" si="4"/>
        <v>39</v>
      </c>
      <c r="T44" s="24">
        <v>59</v>
      </c>
      <c r="U44" s="25">
        <v>167</v>
      </c>
    </row>
    <row r="45" spans="1:21" ht="23.25" customHeight="1">
      <c r="A45" s="8" t="s">
        <v>198</v>
      </c>
      <c r="B45" s="9" t="s">
        <v>269</v>
      </c>
      <c r="C45" s="9" t="s">
        <v>856</v>
      </c>
      <c r="D45" s="10" t="s">
        <v>1204</v>
      </c>
      <c r="E45" s="11">
        <v>1978</v>
      </c>
      <c r="F45" s="12" t="s">
        <v>154</v>
      </c>
      <c r="G45" s="558" t="s">
        <v>26</v>
      </c>
      <c r="H45" s="559">
        <v>22</v>
      </c>
      <c r="I45" s="15">
        <f t="shared" si="0"/>
        <v>0.0037797619047619047</v>
      </c>
      <c r="J45" s="16">
        <f>F45-F5</f>
        <v>0.010497685185185186</v>
      </c>
      <c r="K45" s="16">
        <f t="shared" si="1"/>
        <v>0.00037037037037036813</v>
      </c>
      <c r="L45" s="17">
        <f t="shared" si="2"/>
        <v>2777.3403324584433</v>
      </c>
      <c r="M45" s="17">
        <f t="shared" si="3"/>
        <v>82.90077588620943</v>
      </c>
      <c r="N45" s="18">
        <v>0.015439814814814816</v>
      </c>
      <c r="O45" s="559">
        <v>49</v>
      </c>
      <c r="P45" s="585">
        <v>0.026620370370370374</v>
      </c>
      <c r="Q45" s="588">
        <f t="shared" si="4"/>
        <v>30</v>
      </c>
      <c r="R45" s="22">
        <f t="shared" si="5"/>
        <v>0.05070601851851852</v>
      </c>
      <c r="S45" s="584">
        <f t="shared" si="4"/>
        <v>36</v>
      </c>
      <c r="T45" s="24">
        <v>12</v>
      </c>
      <c r="U45" s="25">
        <v>166</v>
      </c>
    </row>
    <row r="46" spans="1:21" ht="23.25" customHeight="1">
      <c r="A46" s="8" t="s">
        <v>201</v>
      </c>
      <c r="B46" s="9" t="s">
        <v>1654</v>
      </c>
      <c r="C46" s="9" t="s">
        <v>1594</v>
      </c>
      <c r="D46" s="10" t="s">
        <v>35</v>
      </c>
      <c r="E46" s="11">
        <v>1981</v>
      </c>
      <c r="F46" s="12" t="s">
        <v>1748</v>
      </c>
      <c r="G46" s="569" t="s">
        <v>165</v>
      </c>
      <c r="H46" s="570">
        <v>3</v>
      </c>
      <c r="I46" s="15">
        <f t="shared" si="0"/>
        <v>0.0037830687830687835</v>
      </c>
      <c r="J46" s="16">
        <f>F46-F5</f>
        <v>0.010555555555555561</v>
      </c>
      <c r="K46" s="16">
        <f t="shared" si="1"/>
        <v>5.787037037037479E-05</v>
      </c>
      <c r="L46" s="17">
        <f t="shared" si="2"/>
        <v>2790.209790209791</v>
      </c>
      <c r="M46" s="17">
        <f t="shared" si="3"/>
        <v>12.869457751347909</v>
      </c>
      <c r="N46" s="18">
        <v>0.015127314814814816</v>
      </c>
      <c r="O46" s="570">
        <v>3</v>
      </c>
      <c r="P46" s="585">
        <v>0.027384259259259257</v>
      </c>
      <c r="Q46" s="588">
        <f t="shared" si="4"/>
        <v>38</v>
      </c>
      <c r="R46" s="22">
        <f t="shared" si="5"/>
        <v>0.05107638888888889</v>
      </c>
      <c r="S46" s="584">
        <f t="shared" si="4"/>
        <v>38</v>
      </c>
      <c r="T46" s="24">
        <v>68</v>
      </c>
      <c r="U46" s="25">
        <v>165</v>
      </c>
    </row>
    <row r="47" spans="1:21" ht="23.25" customHeight="1">
      <c r="A47" s="8" t="s">
        <v>205</v>
      </c>
      <c r="B47" s="9" t="s">
        <v>82</v>
      </c>
      <c r="C47" s="9" t="s">
        <v>83</v>
      </c>
      <c r="D47" s="10" t="s">
        <v>84</v>
      </c>
      <c r="E47" s="11">
        <v>1981</v>
      </c>
      <c r="F47" s="12" t="s">
        <v>1749</v>
      </c>
      <c r="G47" s="558" t="s">
        <v>26</v>
      </c>
      <c r="H47" s="559">
        <v>23</v>
      </c>
      <c r="I47" s="15">
        <f t="shared" si="0"/>
        <v>0.0037843915343915347</v>
      </c>
      <c r="J47" s="16">
        <f>F47-F5</f>
        <v>0.010578703703703708</v>
      </c>
      <c r="K47" s="16">
        <f t="shared" si="1"/>
        <v>2.314814814814714E-05</v>
      </c>
      <c r="L47" s="17">
        <f t="shared" si="2"/>
        <v>2795.351275777701</v>
      </c>
      <c r="M47" s="17">
        <f t="shared" si="3"/>
        <v>5.141485567909967</v>
      </c>
      <c r="N47" s="18">
        <v>0.014976851851851852</v>
      </c>
      <c r="O47" s="559">
        <v>41</v>
      </c>
      <c r="P47" s="585">
        <v>0.027141203703703706</v>
      </c>
      <c r="Q47" s="588">
        <f t="shared" si="4"/>
        <v>37</v>
      </c>
      <c r="R47" s="22">
        <f t="shared" si="5"/>
        <v>0.051250000000000004</v>
      </c>
      <c r="S47" s="584">
        <f t="shared" si="4"/>
        <v>41</v>
      </c>
      <c r="T47" s="24">
        <v>99</v>
      </c>
      <c r="U47" s="25">
        <v>164</v>
      </c>
    </row>
    <row r="48" spans="1:21" ht="23.25" customHeight="1">
      <c r="A48" s="8" t="s">
        <v>210</v>
      </c>
      <c r="B48" s="9" t="s">
        <v>22</v>
      </c>
      <c r="C48" s="9" t="s">
        <v>137</v>
      </c>
      <c r="D48" s="10" t="s">
        <v>138</v>
      </c>
      <c r="E48" s="11">
        <v>1964</v>
      </c>
      <c r="F48" s="12" t="s">
        <v>1750</v>
      </c>
      <c r="G48" s="561" t="s">
        <v>42</v>
      </c>
      <c r="H48" s="562">
        <v>17</v>
      </c>
      <c r="I48" s="15">
        <f t="shared" si="0"/>
        <v>0.003800925925925926</v>
      </c>
      <c r="J48" s="16">
        <f>F48-F5</f>
        <v>0.010868055555555554</v>
      </c>
      <c r="K48" s="16">
        <f t="shared" si="1"/>
        <v>0.0002893518518518462</v>
      </c>
      <c r="L48" s="17">
        <f t="shared" si="2"/>
        <v>2859.3179049939095</v>
      </c>
      <c r="M48" s="17">
        <f t="shared" si="3"/>
        <v>63.966629216208275</v>
      </c>
      <c r="N48" s="18">
        <v>0.01486111111111111</v>
      </c>
      <c r="O48" s="559">
        <v>40</v>
      </c>
      <c r="P48" s="585">
        <v>0.027384259259259257</v>
      </c>
      <c r="Q48" s="588">
        <f t="shared" si="4"/>
        <v>38</v>
      </c>
      <c r="R48" s="22">
        <f t="shared" si="5"/>
        <v>0.05165509259259259</v>
      </c>
      <c r="S48" s="584">
        <f t="shared" si="4"/>
        <v>43</v>
      </c>
      <c r="T48" s="24">
        <v>113</v>
      </c>
      <c r="U48" s="25">
        <v>163</v>
      </c>
    </row>
    <row r="49" spans="1:21" ht="23.25" customHeight="1">
      <c r="A49" s="8" t="s">
        <v>214</v>
      </c>
      <c r="B49" s="9" t="s">
        <v>44</v>
      </c>
      <c r="C49" s="9" t="s">
        <v>148</v>
      </c>
      <c r="D49" s="37" t="s">
        <v>1683</v>
      </c>
      <c r="E49" s="11">
        <v>1977</v>
      </c>
      <c r="F49" s="12" t="s">
        <v>1751</v>
      </c>
      <c r="G49" s="558" t="s">
        <v>26</v>
      </c>
      <c r="H49" s="559">
        <v>24</v>
      </c>
      <c r="I49" s="15">
        <f t="shared" si="0"/>
        <v>0.0038088624338624344</v>
      </c>
      <c r="J49" s="16">
        <f>F49-F5</f>
        <v>0.011006944444444451</v>
      </c>
      <c r="K49" s="16">
        <f t="shared" si="1"/>
        <v>0.00013888888888889672</v>
      </c>
      <c r="L49" s="17">
        <f t="shared" si="2"/>
        <v>2889.824622330267</v>
      </c>
      <c r="M49" s="17">
        <f t="shared" si="3"/>
        <v>30.506717336357724</v>
      </c>
      <c r="N49" s="18">
        <v>0.014756944444444446</v>
      </c>
      <c r="O49" s="559">
        <v>38</v>
      </c>
      <c r="P49" s="585">
        <v>0.02783564814814815</v>
      </c>
      <c r="Q49" s="588">
        <f t="shared" si="4"/>
        <v>46</v>
      </c>
      <c r="R49" s="22">
        <f t="shared" si="5"/>
        <v>0.05189814814814815</v>
      </c>
      <c r="S49" s="584">
        <f t="shared" si="4"/>
        <v>45</v>
      </c>
      <c r="T49" s="24">
        <v>70</v>
      </c>
      <c r="U49" s="25">
        <v>162</v>
      </c>
    </row>
    <row r="50" spans="1:21" ht="23.25" customHeight="1">
      <c r="A50" s="8" t="s">
        <v>218</v>
      </c>
      <c r="B50" s="9" t="s">
        <v>119</v>
      </c>
      <c r="C50" s="9" t="s">
        <v>237</v>
      </c>
      <c r="D50" s="10" t="s">
        <v>238</v>
      </c>
      <c r="E50" s="11">
        <v>1975</v>
      </c>
      <c r="F50" s="12" t="s">
        <v>1752</v>
      </c>
      <c r="G50" s="558" t="s">
        <v>26</v>
      </c>
      <c r="H50" s="559">
        <v>25</v>
      </c>
      <c r="I50" s="15">
        <f t="shared" si="0"/>
        <v>0.003828703703703704</v>
      </c>
      <c r="J50" s="16">
        <f>F50-F5</f>
        <v>0.011354166666666672</v>
      </c>
      <c r="K50" s="16">
        <f t="shared" si="1"/>
        <v>0.000347222222222221</v>
      </c>
      <c r="L50" s="17">
        <f t="shared" si="2"/>
        <v>2965.5380894800496</v>
      </c>
      <c r="M50" s="17">
        <f t="shared" si="3"/>
        <v>75.71346714978245</v>
      </c>
      <c r="N50" s="18">
        <v>0.011909722222222223</v>
      </c>
      <c r="O50" s="559">
        <v>2</v>
      </c>
      <c r="P50" s="585">
        <v>0.02972222222222222</v>
      </c>
      <c r="Q50" s="588">
        <f t="shared" si="4"/>
        <v>71</v>
      </c>
      <c r="R50" s="22">
        <f t="shared" si="5"/>
        <v>0.055092592592592596</v>
      </c>
      <c r="S50" s="584">
        <f t="shared" si="4"/>
        <v>65</v>
      </c>
      <c r="T50" s="24">
        <v>116</v>
      </c>
      <c r="U50" s="25">
        <v>161</v>
      </c>
    </row>
    <row r="51" spans="1:21" ht="23.25" customHeight="1">
      <c r="A51" s="8" t="s">
        <v>221</v>
      </c>
      <c r="B51" s="9" t="s">
        <v>82</v>
      </c>
      <c r="C51" s="9" t="s">
        <v>112</v>
      </c>
      <c r="D51" s="10" t="s">
        <v>40</v>
      </c>
      <c r="E51" s="11">
        <v>1968</v>
      </c>
      <c r="F51" s="12" t="s">
        <v>1753</v>
      </c>
      <c r="G51" s="561" t="s">
        <v>42</v>
      </c>
      <c r="H51" s="562">
        <v>18</v>
      </c>
      <c r="I51" s="15">
        <f t="shared" si="0"/>
        <v>0.003861111111111111</v>
      </c>
      <c r="J51" s="16">
        <f>F51-F5</f>
        <v>0.011921296296296298</v>
      </c>
      <c r="K51" s="16">
        <f t="shared" si="1"/>
        <v>0.0005671296296296258</v>
      </c>
      <c r="L51" s="17">
        <f t="shared" si="2"/>
        <v>3087.529976019185</v>
      </c>
      <c r="M51" s="17">
        <f t="shared" si="3"/>
        <v>121.99188653913552</v>
      </c>
      <c r="N51" s="18">
        <v>0.014710648148148148</v>
      </c>
      <c r="O51" s="559">
        <v>36</v>
      </c>
      <c r="P51" s="585">
        <v>0.028946759259259255</v>
      </c>
      <c r="Q51" s="588">
        <f t="shared" si="4"/>
        <v>62</v>
      </c>
      <c r="R51" s="22">
        <f t="shared" si="5"/>
        <v>0.0528587962962963</v>
      </c>
      <c r="S51" s="584">
        <f t="shared" si="4"/>
        <v>49</v>
      </c>
      <c r="T51" s="24">
        <v>61</v>
      </c>
      <c r="U51" s="25">
        <v>160</v>
      </c>
    </row>
    <row r="52" spans="1:21" ht="23.25" customHeight="1">
      <c r="A52" s="8" t="s">
        <v>224</v>
      </c>
      <c r="B52" s="9" t="s">
        <v>68</v>
      </c>
      <c r="C52" s="9" t="s">
        <v>222</v>
      </c>
      <c r="D52" s="10" t="s">
        <v>40</v>
      </c>
      <c r="E52" s="11">
        <v>1976</v>
      </c>
      <c r="F52" s="12" t="s">
        <v>1754</v>
      </c>
      <c r="G52" s="558" t="s">
        <v>26</v>
      </c>
      <c r="H52" s="559">
        <v>26</v>
      </c>
      <c r="I52" s="15">
        <f t="shared" si="0"/>
        <v>0.0038802910052910047</v>
      </c>
      <c r="J52" s="16">
        <f>F52-F5</f>
        <v>0.012256944444444438</v>
      </c>
      <c r="K52" s="16">
        <f t="shared" si="1"/>
        <v>0.0003356481481481405</v>
      </c>
      <c r="L52" s="17">
        <f t="shared" si="2"/>
        <v>3158.7693881029477</v>
      </c>
      <c r="M52" s="17">
        <f t="shared" si="3"/>
        <v>71.23941208376255</v>
      </c>
      <c r="N52" s="18">
        <v>0.015358796296296296</v>
      </c>
      <c r="O52" s="559">
        <v>47</v>
      </c>
      <c r="P52" s="585">
        <v>0.028067129629629626</v>
      </c>
      <c r="Q52" s="588">
        <f t="shared" si="4"/>
        <v>50</v>
      </c>
      <c r="R52" s="22">
        <f t="shared" si="5"/>
        <v>0.05254629629629629</v>
      </c>
      <c r="S52" s="584">
        <f t="shared" si="4"/>
        <v>48</v>
      </c>
      <c r="T52" s="24">
        <v>100</v>
      </c>
      <c r="U52" s="25">
        <v>159</v>
      </c>
    </row>
    <row r="53" spans="1:21" ht="23.25" customHeight="1">
      <c r="A53" s="8" t="s">
        <v>228</v>
      </c>
      <c r="B53" s="9" t="s">
        <v>190</v>
      </c>
      <c r="C53" s="9" t="s">
        <v>191</v>
      </c>
      <c r="D53" s="10" t="s">
        <v>65</v>
      </c>
      <c r="E53" s="11">
        <v>1968</v>
      </c>
      <c r="F53" s="12" t="s">
        <v>1755</v>
      </c>
      <c r="G53" s="561" t="s">
        <v>42</v>
      </c>
      <c r="H53" s="562">
        <v>19</v>
      </c>
      <c r="I53" s="15">
        <f t="shared" si="0"/>
        <v>0.003885582010582011</v>
      </c>
      <c r="J53" s="16">
        <f>F53-F5</f>
        <v>0.01234953703703704</v>
      </c>
      <c r="K53" s="16">
        <f t="shared" si="1"/>
        <v>9.259259259260244E-05</v>
      </c>
      <c r="L53" s="17">
        <f t="shared" si="2"/>
        <v>3178.2978723404262</v>
      </c>
      <c r="M53" s="17">
        <f t="shared" si="3"/>
        <v>19.52848423747855</v>
      </c>
      <c r="N53" s="18">
        <v>0</v>
      </c>
      <c r="O53" s="559">
        <v>46</v>
      </c>
      <c r="P53" s="585">
        <v>0.028645833333333332</v>
      </c>
      <c r="Q53" s="588">
        <f t="shared" si="4"/>
        <v>57</v>
      </c>
      <c r="R53" s="22">
        <f t="shared" si="5"/>
        <v>0.06799768518518519</v>
      </c>
      <c r="S53" s="584">
        <f t="shared" si="4"/>
        <v>158</v>
      </c>
      <c r="T53" s="24">
        <v>173</v>
      </c>
      <c r="U53" s="25">
        <v>158</v>
      </c>
    </row>
    <row r="54" spans="1:21" ht="23.25" customHeight="1">
      <c r="A54" s="8" t="s">
        <v>232</v>
      </c>
      <c r="B54" s="9" t="s">
        <v>102</v>
      </c>
      <c r="C54" s="9" t="s">
        <v>1595</v>
      </c>
      <c r="D54" s="10" t="s">
        <v>1684</v>
      </c>
      <c r="E54" s="11">
        <v>1956</v>
      </c>
      <c r="F54" s="12" t="s">
        <v>1756</v>
      </c>
      <c r="G54" s="566" t="s">
        <v>100</v>
      </c>
      <c r="H54" s="567">
        <v>1</v>
      </c>
      <c r="I54" s="15">
        <f t="shared" si="0"/>
        <v>0.0039001322751322748</v>
      </c>
      <c r="J54" s="16">
        <f>F54-F5</f>
        <v>0.01260416666666666</v>
      </c>
      <c r="K54" s="16">
        <f t="shared" si="1"/>
        <v>0.00025462962962961855</v>
      </c>
      <c r="L54" s="17">
        <f t="shared" si="2"/>
        <v>3231.727997286754</v>
      </c>
      <c r="M54" s="17">
        <f t="shared" si="3"/>
        <v>53.43012494632785</v>
      </c>
      <c r="N54" s="18">
        <v>0.015752314814814813</v>
      </c>
      <c r="O54" s="559">
        <v>57</v>
      </c>
      <c r="P54" s="585">
        <v>0.027719907407407405</v>
      </c>
      <c r="Q54" s="588">
        <f t="shared" si="4"/>
        <v>45</v>
      </c>
      <c r="R54" s="22">
        <f t="shared" si="5"/>
        <v>0.05249999999999999</v>
      </c>
      <c r="S54" s="584">
        <f t="shared" si="4"/>
        <v>47</v>
      </c>
      <c r="T54" s="24">
        <v>66</v>
      </c>
      <c r="U54" s="25">
        <v>157</v>
      </c>
    </row>
    <row r="55" spans="1:21" ht="23.25" customHeight="1">
      <c r="A55" s="8" t="s">
        <v>236</v>
      </c>
      <c r="B55" s="9" t="s">
        <v>194</v>
      </c>
      <c r="C55" s="9" t="s">
        <v>195</v>
      </c>
      <c r="D55" s="10" t="s">
        <v>1685</v>
      </c>
      <c r="E55" s="11">
        <v>1986</v>
      </c>
      <c r="F55" s="12" t="s">
        <v>197</v>
      </c>
      <c r="G55" s="558" t="s">
        <v>26</v>
      </c>
      <c r="H55" s="559">
        <v>27</v>
      </c>
      <c r="I55" s="15">
        <f t="shared" si="0"/>
        <v>0.003914021164021163</v>
      </c>
      <c r="J55" s="16">
        <f>F55-F5</f>
        <v>0.012847222222222211</v>
      </c>
      <c r="K55" s="16">
        <f t="shared" si="1"/>
        <v>0.00024305555555555192</v>
      </c>
      <c r="L55" s="17">
        <f t="shared" si="2"/>
        <v>3282.358905035483</v>
      </c>
      <c r="M55" s="17">
        <f t="shared" si="3"/>
        <v>50.63090774872899</v>
      </c>
      <c r="N55" s="18">
        <v>0.015011574074074075</v>
      </c>
      <c r="O55" s="559">
        <v>42</v>
      </c>
      <c r="P55" s="585">
        <v>0.028067129629629626</v>
      </c>
      <c r="Q55" s="588">
        <f t="shared" si="4"/>
        <v>50</v>
      </c>
      <c r="R55" s="22">
        <f t="shared" si="5"/>
        <v>0.053483796296296286</v>
      </c>
      <c r="S55" s="584">
        <f t="shared" si="4"/>
        <v>53</v>
      </c>
      <c r="T55" s="24">
        <v>152</v>
      </c>
      <c r="U55" s="25">
        <v>156</v>
      </c>
    </row>
    <row r="56" spans="1:21" ht="23.25" customHeight="1">
      <c r="A56" s="8" t="s">
        <v>240</v>
      </c>
      <c r="B56" s="9" t="s">
        <v>22</v>
      </c>
      <c r="C56" s="9" t="s">
        <v>225</v>
      </c>
      <c r="D56" s="10"/>
      <c r="E56" s="11">
        <v>1972</v>
      </c>
      <c r="F56" s="12" t="s">
        <v>1757</v>
      </c>
      <c r="G56" s="561" t="s">
        <v>42</v>
      </c>
      <c r="H56" s="562">
        <v>20</v>
      </c>
      <c r="I56" s="15">
        <f t="shared" si="0"/>
        <v>0.003936507936507937</v>
      </c>
      <c r="J56" s="16">
        <f>F56-F5</f>
        <v>0.01324074074074074</v>
      </c>
      <c r="K56" s="16">
        <f t="shared" si="1"/>
        <v>0.00039351851851852915</v>
      </c>
      <c r="L56" s="17">
        <f t="shared" si="2"/>
        <v>3363.5752688172042</v>
      </c>
      <c r="M56" s="17">
        <f t="shared" si="3"/>
        <v>81.21636378172116</v>
      </c>
      <c r="N56" s="18">
        <v>0.015486111111111112</v>
      </c>
      <c r="O56" s="559">
        <v>50</v>
      </c>
      <c r="P56" s="585">
        <v>0.02888888888888889</v>
      </c>
      <c r="Q56" s="588">
        <f t="shared" si="4"/>
        <v>60</v>
      </c>
      <c r="R56" s="22">
        <f t="shared" si="5"/>
        <v>0.05340277777777778</v>
      </c>
      <c r="S56" s="584">
        <f t="shared" si="4"/>
        <v>51</v>
      </c>
      <c r="T56" s="24">
        <v>215</v>
      </c>
      <c r="U56" s="25">
        <v>155</v>
      </c>
    </row>
    <row r="57" spans="1:21" ht="23.25" customHeight="1">
      <c r="A57" s="8" t="s">
        <v>243</v>
      </c>
      <c r="B57" s="9" t="s">
        <v>44</v>
      </c>
      <c r="C57" s="9" t="s">
        <v>1596</v>
      </c>
      <c r="D57" s="10" t="s">
        <v>1379</v>
      </c>
      <c r="E57" s="11">
        <v>1967</v>
      </c>
      <c r="F57" s="12" t="s">
        <v>1758</v>
      </c>
      <c r="G57" s="561" t="s">
        <v>42</v>
      </c>
      <c r="H57" s="562">
        <v>21</v>
      </c>
      <c r="I57" s="15">
        <f t="shared" si="0"/>
        <v>0.003942460317460318</v>
      </c>
      <c r="J57" s="16">
        <f>F57-F5</f>
        <v>0.01334490740740741</v>
      </c>
      <c r="K57" s="16">
        <f t="shared" si="1"/>
        <v>0.00010416666666666907</v>
      </c>
      <c r="L57" s="17">
        <f t="shared" si="2"/>
        <v>3384.918637812448</v>
      </c>
      <c r="M57" s="17">
        <f t="shared" si="3"/>
        <v>21.343368995243964</v>
      </c>
      <c r="N57" s="18">
        <v>0.01582175925925926</v>
      </c>
      <c r="O57" s="559">
        <v>59</v>
      </c>
      <c r="P57" s="585">
        <v>0.028067129629629626</v>
      </c>
      <c r="Q57" s="588">
        <f t="shared" si="4"/>
        <v>50</v>
      </c>
      <c r="R57" s="22">
        <f t="shared" si="5"/>
        <v>0.0531712962962963</v>
      </c>
      <c r="S57" s="584">
        <f t="shared" si="4"/>
        <v>50</v>
      </c>
      <c r="T57" s="24">
        <v>175</v>
      </c>
      <c r="U57" s="25">
        <v>154</v>
      </c>
    </row>
    <row r="58" spans="1:21" ht="23.25" customHeight="1">
      <c r="A58" s="8" t="s">
        <v>247</v>
      </c>
      <c r="B58" s="9" t="s">
        <v>87</v>
      </c>
      <c r="C58" s="9" t="s">
        <v>1597</v>
      </c>
      <c r="D58" s="10" t="s">
        <v>861</v>
      </c>
      <c r="E58" s="11">
        <v>1980</v>
      </c>
      <c r="F58" s="12" t="s">
        <v>1759</v>
      </c>
      <c r="G58" s="558" t="s">
        <v>26</v>
      </c>
      <c r="H58" s="559">
        <v>28</v>
      </c>
      <c r="I58" s="15">
        <f t="shared" si="0"/>
        <v>0.003947089947089947</v>
      </c>
      <c r="J58" s="16">
        <f>F58-F5</f>
        <v>0.013425925925925931</v>
      </c>
      <c r="K58" s="16">
        <f t="shared" si="1"/>
        <v>8.101851851852193E-05</v>
      </c>
      <c r="L58" s="17">
        <f t="shared" si="2"/>
        <v>3401.4745308311003</v>
      </c>
      <c r="M58" s="17">
        <f t="shared" si="3"/>
        <v>16.555893018652114</v>
      </c>
      <c r="N58" s="18">
        <v>0.01554398148148148</v>
      </c>
      <c r="O58" s="559">
        <v>51</v>
      </c>
      <c r="P58" s="585">
        <v>0.027083333333333334</v>
      </c>
      <c r="Q58" s="588">
        <f t="shared" si="4"/>
        <v>35</v>
      </c>
      <c r="R58" s="22">
        <f t="shared" si="5"/>
        <v>0.0535300925925926</v>
      </c>
      <c r="S58" s="584">
        <f t="shared" si="4"/>
        <v>54</v>
      </c>
      <c r="T58" s="24">
        <v>21</v>
      </c>
      <c r="U58" s="25">
        <v>153</v>
      </c>
    </row>
    <row r="59" spans="1:21" ht="23.25" customHeight="1">
      <c r="A59" s="8" t="s">
        <v>251</v>
      </c>
      <c r="B59" s="9" t="s">
        <v>44</v>
      </c>
      <c r="C59" s="9" t="s">
        <v>347</v>
      </c>
      <c r="D59" s="10" t="s">
        <v>275</v>
      </c>
      <c r="E59" s="11">
        <v>1980</v>
      </c>
      <c r="F59" s="12" t="s">
        <v>204</v>
      </c>
      <c r="G59" s="558" t="s">
        <v>26</v>
      </c>
      <c r="H59" s="559">
        <v>29</v>
      </c>
      <c r="I59" s="15">
        <f t="shared" si="0"/>
        <v>0.003948412698412698</v>
      </c>
      <c r="J59" s="16">
        <f>F59-F5</f>
        <v>0.013449074074074065</v>
      </c>
      <c r="K59" s="16">
        <f t="shared" si="1"/>
        <v>2.3148148148133263E-05</v>
      </c>
      <c r="L59" s="17">
        <f t="shared" si="2"/>
        <v>3406.197654941372</v>
      </c>
      <c r="M59" s="17">
        <f t="shared" si="3"/>
        <v>4.723124110271783</v>
      </c>
      <c r="N59" s="18">
        <v>0.015300925925925926</v>
      </c>
      <c r="O59" s="559">
        <v>45</v>
      </c>
      <c r="P59" s="585">
        <v>0.028946759259259255</v>
      </c>
      <c r="Q59" s="588">
        <f t="shared" si="4"/>
        <v>62</v>
      </c>
      <c r="R59" s="22">
        <f t="shared" si="5"/>
        <v>0.053796296296296287</v>
      </c>
      <c r="S59" s="584">
        <f t="shared" si="4"/>
        <v>58</v>
      </c>
      <c r="T59" s="24">
        <v>10</v>
      </c>
      <c r="U59" s="25">
        <v>152</v>
      </c>
    </row>
    <row r="60" spans="1:21" ht="23.25" customHeight="1">
      <c r="A60" s="8" t="s">
        <v>255</v>
      </c>
      <c r="B60" s="9" t="s">
        <v>256</v>
      </c>
      <c r="C60" s="9" t="s">
        <v>257</v>
      </c>
      <c r="D60" s="10" t="s">
        <v>258</v>
      </c>
      <c r="E60" s="11">
        <v>1971</v>
      </c>
      <c r="F60" s="12" t="s">
        <v>1760</v>
      </c>
      <c r="G60" s="561" t="s">
        <v>42</v>
      </c>
      <c r="H60" s="562">
        <v>22</v>
      </c>
      <c r="I60" s="15">
        <f t="shared" si="0"/>
        <v>0.003951719576719577</v>
      </c>
      <c r="J60" s="16">
        <f>F60-F5</f>
        <v>0.013506944444444453</v>
      </c>
      <c r="K60" s="16">
        <f t="shared" si="1"/>
        <v>5.787037037038867E-05</v>
      </c>
      <c r="L60" s="17">
        <f t="shared" si="2"/>
        <v>3417.991631799165</v>
      </c>
      <c r="M60" s="17">
        <f t="shared" si="3"/>
        <v>11.79397685779304</v>
      </c>
      <c r="N60" s="18">
        <v>0.015104166666666667</v>
      </c>
      <c r="O60" s="559">
        <v>44</v>
      </c>
      <c r="P60" s="585">
        <v>0.02888888888888889</v>
      </c>
      <c r="Q60" s="588">
        <f t="shared" si="4"/>
        <v>60</v>
      </c>
      <c r="R60" s="22">
        <f t="shared" si="5"/>
        <v>0.05405092592592593</v>
      </c>
      <c r="S60" s="584">
        <f t="shared" si="4"/>
        <v>59</v>
      </c>
      <c r="T60" s="24">
        <v>98</v>
      </c>
      <c r="U60" s="25">
        <v>151</v>
      </c>
    </row>
    <row r="61" spans="1:21" ht="23.25" customHeight="1">
      <c r="A61" s="8" t="s">
        <v>260</v>
      </c>
      <c r="B61" s="9" t="s">
        <v>38</v>
      </c>
      <c r="C61" s="9" t="s">
        <v>182</v>
      </c>
      <c r="D61" s="10" t="s">
        <v>40</v>
      </c>
      <c r="E61" s="11">
        <v>1981</v>
      </c>
      <c r="F61" s="12" t="s">
        <v>1761</v>
      </c>
      <c r="G61" s="558" t="s">
        <v>26</v>
      </c>
      <c r="H61" s="559">
        <v>30</v>
      </c>
      <c r="I61" s="15">
        <f t="shared" si="0"/>
        <v>0.0039563492063492064</v>
      </c>
      <c r="J61" s="16">
        <f>F61-F5</f>
        <v>0.013587962962962961</v>
      </c>
      <c r="K61" s="16">
        <f t="shared" si="1"/>
        <v>8.101851851850805E-05</v>
      </c>
      <c r="L61" s="17">
        <f t="shared" si="2"/>
        <v>3434.4700768973585</v>
      </c>
      <c r="M61" s="17">
        <f t="shared" si="3"/>
        <v>16.478445098193333</v>
      </c>
      <c r="N61" s="18">
        <v>0.01579861111111111</v>
      </c>
      <c r="O61" s="559">
        <v>58</v>
      </c>
      <c r="P61" s="585">
        <v>0.029143518518518517</v>
      </c>
      <c r="Q61" s="588">
        <f t="shared" si="4"/>
        <v>64</v>
      </c>
      <c r="R61" s="22">
        <f t="shared" si="5"/>
        <v>0.0534375</v>
      </c>
      <c r="S61" s="584">
        <f t="shared" si="4"/>
        <v>52</v>
      </c>
      <c r="T61" s="24">
        <v>103</v>
      </c>
      <c r="U61" s="25">
        <v>150</v>
      </c>
    </row>
    <row r="62" spans="1:21" ht="23.25" customHeight="1">
      <c r="A62" s="8" t="s">
        <v>264</v>
      </c>
      <c r="B62" s="9" t="s">
        <v>698</v>
      </c>
      <c r="C62" s="9" t="s">
        <v>1592</v>
      </c>
      <c r="D62" s="10" t="s">
        <v>1686</v>
      </c>
      <c r="E62" s="11">
        <v>1992</v>
      </c>
      <c r="F62" s="12" t="s">
        <v>1762</v>
      </c>
      <c r="G62" s="569" t="s">
        <v>165</v>
      </c>
      <c r="H62" s="570">
        <v>4</v>
      </c>
      <c r="I62" s="15">
        <f t="shared" si="0"/>
        <v>0.003965608465608465</v>
      </c>
      <c r="J62" s="16">
        <f>F62-F5</f>
        <v>0.013749999999999991</v>
      </c>
      <c r="K62" s="16">
        <f t="shared" si="1"/>
        <v>0.00016203703703702999</v>
      </c>
      <c r="L62" s="17">
        <f t="shared" si="2"/>
        <v>3467.31154102735</v>
      </c>
      <c r="M62" s="17">
        <f t="shared" si="3"/>
        <v>32.84146412999144</v>
      </c>
      <c r="N62" s="18">
        <v>0.015752314814814813</v>
      </c>
      <c r="O62" s="570">
        <v>5</v>
      </c>
      <c r="P62" s="585">
        <v>0.027881944444444445</v>
      </c>
      <c r="Q62" s="588">
        <f t="shared" si="4"/>
        <v>47</v>
      </c>
      <c r="R62" s="22">
        <f t="shared" si="5"/>
        <v>0.05364583333333332</v>
      </c>
      <c r="S62" s="584">
        <f t="shared" si="4"/>
        <v>55</v>
      </c>
      <c r="T62" s="24">
        <v>186</v>
      </c>
      <c r="U62" s="25">
        <v>149</v>
      </c>
    </row>
    <row r="63" spans="1:21" ht="23.25" customHeight="1">
      <c r="A63" s="8" t="s">
        <v>268</v>
      </c>
      <c r="B63" s="9" t="s">
        <v>44</v>
      </c>
      <c r="C63" s="9" t="s">
        <v>115</v>
      </c>
      <c r="D63" s="10" t="s">
        <v>116</v>
      </c>
      <c r="E63" s="11">
        <v>1985</v>
      </c>
      <c r="F63" s="12" t="s">
        <v>1763</v>
      </c>
      <c r="G63" s="558" t="s">
        <v>26</v>
      </c>
      <c r="H63" s="559">
        <v>31</v>
      </c>
      <c r="I63" s="15">
        <f t="shared" si="0"/>
        <v>0.00398015873015873</v>
      </c>
      <c r="J63" s="16">
        <f>F63-F5</f>
        <v>0.014004629629629624</v>
      </c>
      <c r="K63" s="16">
        <f t="shared" si="1"/>
        <v>0.0002546296296296324</v>
      </c>
      <c r="L63" s="17">
        <f t="shared" si="2"/>
        <v>3518.610834164173</v>
      </c>
      <c r="M63" s="17">
        <f t="shared" si="3"/>
        <v>51.29929313682305</v>
      </c>
      <c r="N63" s="18">
        <v>0.0190625</v>
      </c>
      <c r="O63" s="559">
        <v>124</v>
      </c>
      <c r="P63" s="585">
        <v>0.026550925925925926</v>
      </c>
      <c r="Q63" s="588">
        <f t="shared" si="4"/>
        <v>29</v>
      </c>
      <c r="R63" s="22">
        <f t="shared" si="5"/>
        <v>0.050590277777777776</v>
      </c>
      <c r="S63" s="584">
        <f t="shared" si="4"/>
        <v>35</v>
      </c>
      <c r="T63" s="24">
        <v>123</v>
      </c>
      <c r="U63" s="25">
        <v>148</v>
      </c>
    </row>
    <row r="64" spans="1:21" ht="23.25" customHeight="1">
      <c r="A64" s="8" t="s">
        <v>273</v>
      </c>
      <c r="B64" s="9" t="s">
        <v>92</v>
      </c>
      <c r="C64" s="9" t="s">
        <v>1598</v>
      </c>
      <c r="D64" s="10" t="s">
        <v>312</v>
      </c>
      <c r="E64" s="11">
        <v>1974</v>
      </c>
      <c r="F64" s="12" t="s">
        <v>1764</v>
      </c>
      <c r="G64" s="561" t="s">
        <v>42</v>
      </c>
      <c r="H64" s="562">
        <v>23</v>
      </c>
      <c r="I64" s="15">
        <f t="shared" si="0"/>
        <v>0.003986772486772487</v>
      </c>
      <c r="J64" s="16">
        <f>F64-F5</f>
        <v>0.014120370370370373</v>
      </c>
      <c r="K64" s="16">
        <f t="shared" si="1"/>
        <v>0.00011574074074074958</v>
      </c>
      <c r="L64" s="17">
        <f t="shared" si="2"/>
        <v>3541.8049104180495</v>
      </c>
      <c r="M64" s="17">
        <f t="shared" si="3"/>
        <v>23.194076253876574</v>
      </c>
      <c r="N64" s="18">
        <v>0.015381944444444443</v>
      </c>
      <c r="O64" s="559">
        <v>48</v>
      </c>
      <c r="P64" s="585">
        <v>0.027395833333333338</v>
      </c>
      <c r="Q64" s="588">
        <f t="shared" si="4"/>
        <v>42</v>
      </c>
      <c r="R64" s="22">
        <f t="shared" si="5"/>
        <v>0.05438657407407408</v>
      </c>
      <c r="S64" s="584">
        <f t="shared" si="4"/>
        <v>62</v>
      </c>
      <c r="T64" s="24">
        <v>96</v>
      </c>
      <c r="U64" s="25">
        <v>147</v>
      </c>
    </row>
    <row r="65" spans="1:21" ht="23.25" customHeight="1">
      <c r="A65" s="8" t="s">
        <v>277</v>
      </c>
      <c r="B65" s="9" t="s">
        <v>82</v>
      </c>
      <c r="C65" s="9" t="s">
        <v>278</v>
      </c>
      <c r="D65" s="10" t="s">
        <v>279</v>
      </c>
      <c r="E65" s="11">
        <v>1972</v>
      </c>
      <c r="F65" s="12" t="s">
        <v>1765</v>
      </c>
      <c r="G65" s="561" t="s">
        <v>42</v>
      </c>
      <c r="H65" s="562">
        <v>24</v>
      </c>
      <c r="I65" s="15">
        <f t="shared" si="0"/>
        <v>0.0039947089947089945</v>
      </c>
      <c r="J65" s="16">
        <f>F65-F5</f>
        <v>0.014259259259259256</v>
      </c>
      <c r="K65" s="16">
        <f t="shared" si="1"/>
        <v>0.00013888888888888284</v>
      </c>
      <c r="L65" s="17">
        <f t="shared" si="2"/>
        <v>3569.536423841059</v>
      </c>
      <c r="M65" s="17">
        <f t="shared" si="3"/>
        <v>27.731513423009346</v>
      </c>
      <c r="N65" s="18">
        <v>0.01556712962962963</v>
      </c>
      <c r="O65" s="559">
        <v>52</v>
      </c>
      <c r="P65" s="585">
        <v>0.029143518518518517</v>
      </c>
      <c r="Q65" s="588">
        <f t="shared" si="4"/>
        <v>64</v>
      </c>
      <c r="R65" s="22">
        <f t="shared" si="5"/>
        <v>0.05434027777777777</v>
      </c>
      <c r="S65" s="584">
        <f t="shared" si="4"/>
        <v>61</v>
      </c>
      <c r="T65" s="24">
        <v>125</v>
      </c>
      <c r="U65" s="25">
        <v>146</v>
      </c>
    </row>
    <row r="66" spans="1:21" ht="23.25" customHeight="1">
      <c r="A66" s="8" t="s">
        <v>281</v>
      </c>
      <c r="B66" s="9" t="s">
        <v>58</v>
      </c>
      <c r="C66" s="9" t="s">
        <v>1599</v>
      </c>
      <c r="D66" s="10" t="s">
        <v>650</v>
      </c>
      <c r="E66" s="11">
        <v>1970</v>
      </c>
      <c r="F66" s="12" t="s">
        <v>1766</v>
      </c>
      <c r="G66" s="561" t="s">
        <v>42</v>
      </c>
      <c r="H66" s="562">
        <v>25</v>
      </c>
      <c r="I66" s="15">
        <f t="shared" si="0"/>
        <v>0.003998015873015873</v>
      </c>
      <c r="J66" s="16">
        <f>F66-F5</f>
        <v>0.014317129629629631</v>
      </c>
      <c r="K66" s="16">
        <f t="shared" si="1"/>
        <v>5.787037037037479E-05</v>
      </c>
      <c r="L66" s="17">
        <f t="shared" si="2"/>
        <v>3581.058726220017</v>
      </c>
      <c r="M66" s="17">
        <f t="shared" si="3"/>
        <v>11.522302378958102</v>
      </c>
      <c r="N66" s="18">
        <v>0.016249999999999997</v>
      </c>
      <c r="O66" s="559">
        <v>74</v>
      </c>
      <c r="P66" s="585">
        <v>0.028067129629629626</v>
      </c>
      <c r="Q66" s="588">
        <f t="shared" si="4"/>
        <v>50</v>
      </c>
      <c r="R66" s="22">
        <f t="shared" si="5"/>
        <v>0.05371527777777778</v>
      </c>
      <c r="S66" s="584">
        <f t="shared" si="4"/>
        <v>57</v>
      </c>
      <c r="T66" s="24">
        <v>119</v>
      </c>
      <c r="U66" s="25">
        <v>145</v>
      </c>
    </row>
    <row r="67" spans="1:21" ht="23.25" customHeight="1">
      <c r="A67" s="8" t="s">
        <v>285</v>
      </c>
      <c r="B67" s="9" t="s">
        <v>87</v>
      </c>
      <c r="C67" s="9" t="s">
        <v>274</v>
      </c>
      <c r="D67" s="10" t="s">
        <v>40</v>
      </c>
      <c r="E67" s="11">
        <v>1973</v>
      </c>
      <c r="F67" s="12" t="s">
        <v>1767</v>
      </c>
      <c r="G67" s="561" t="s">
        <v>42</v>
      </c>
      <c r="H67" s="562">
        <v>26</v>
      </c>
      <c r="I67" s="15">
        <f t="shared" si="0"/>
        <v>0.0040026455026455025</v>
      </c>
      <c r="J67" s="16">
        <f>F67-F5</f>
        <v>0.014398148148148139</v>
      </c>
      <c r="K67" s="16">
        <f t="shared" si="1"/>
        <v>8.101851851850805E-05</v>
      </c>
      <c r="L67" s="17">
        <f t="shared" si="2"/>
        <v>3597.157964309317</v>
      </c>
      <c r="M67" s="17">
        <f t="shared" si="3"/>
        <v>16.099238089299888</v>
      </c>
      <c r="N67" s="18">
        <v>0.014814814814814814</v>
      </c>
      <c r="O67" s="559">
        <v>39</v>
      </c>
      <c r="P67" s="585">
        <v>0.029155092592592594</v>
      </c>
      <c r="Q67" s="588">
        <f t="shared" si="4"/>
        <v>66</v>
      </c>
      <c r="R67" s="22">
        <f t="shared" si="5"/>
        <v>0.05523148148148147</v>
      </c>
      <c r="S67" s="584">
        <f t="shared" si="4"/>
        <v>66</v>
      </c>
      <c r="T67" s="24">
        <v>40</v>
      </c>
      <c r="U67" s="25">
        <v>144</v>
      </c>
    </row>
    <row r="68" spans="1:21" ht="23.25" customHeight="1">
      <c r="A68" s="8" t="s">
        <v>290</v>
      </c>
      <c r="B68" s="9" t="s">
        <v>102</v>
      </c>
      <c r="C68" s="9" t="s">
        <v>1600</v>
      </c>
      <c r="D68" s="10"/>
      <c r="E68" s="11">
        <v>1978</v>
      </c>
      <c r="F68" s="12" t="s">
        <v>919</v>
      </c>
      <c r="G68" s="558" t="s">
        <v>26</v>
      </c>
      <c r="H68" s="559">
        <v>32</v>
      </c>
      <c r="I68" s="15">
        <f t="shared" si="0"/>
        <v>0.004031746031746031</v>
      </c>
      <c r="J68" s="16">
        <f>F68-F5</f>
        <v>0.014907407407407404</v>
      </c>
      <c r="K68" s="16">
        <f t="shared" si="1"/>
        <v>0.0005092592592592649</v>
      </c>
      <c r="L68" s="17">
        <f t="shared" si="2"/>
        <v>3697.5065616797897</v>
      </c>
      <c r="M68" s="17">
        <f t="shared" si="3"/>
        <v>100.34859737047282</v>
      </c>
      <c r="N68" s="18">
        <v>0.014710648148148148</v>
      </c>
      <c r="O68" s="559">
        <v>37</v>
      </c>
      <c r="P68" s="585">
        <v>0.03061342592592593</v>
      </c>
      <c r="Q68" s="588">
        <f t="shared" si="4"/>
        <v>85</v>
      </c>
      <c r="R68" s="22">
        <f t="shared" si="5"/>
        <v>0.055844907407407406</v>
      </c>
      <c r="S68" s="584">
        <f t="shared" si="4"/>
        <v>68</v>
      </c>
      <c r="T68" s="24">
        <v>170</v>
      </c>
      <c r="U68" s="25">
        <v>143</v>
      </c>
    </row>
    <row r="69" spans="1:21" ht="23.25" customHeight="1">
      <c r="A69" s="8" t="s">
        <v>294</v>
      </c>
      <c r="B69" s="9" t="s">
        <v>269</v>
      </c>
      <c r="C69" s="9" t="s">
        <v>270</v>
      </c>
      <c r="D69" s="10" t="s">
        <v>271</v>
      </c>
      <c r="E69" s="11">
        <v>1988</v>
      </c>
      <c r="F69" s="12" t="s">
        <v>1768</v>
      </c>
      <c r="G69" s="558" t="s">
        <v>26</v>
      </c>
      <c r="H69" s="559">
        <v>33</v>
      </c>
      <c r="I69" s="15">
        <f aca="true" t="shared" si="6" ref="I69:I132">F69/17.5</f>
        <v>0.004037698412698413</v>
      </c>
      <c r="J69" s="16">
        <f>F69-F5</f>
        <v>0.015011574074074073</v>
      </c>
      <c r="K69" s="16">
        <f t="shared" si="1"/>
        <v>0.00010416666666666907</v>
      </c>
      <c r="L69" s="17">
        <f t="shared" si="2"/>
        <v>3717.8542178542175</v>
      </c>
      <c r="M69" s="17">
        <f t="shared" si="3"/>
        <v>20.34765617442781</v>
      </c>
      <c r="N69" s="18">
        <v>0.01699074074074074</v>
      </c>
      <c r="O69" s="559">
        <v>86</v>
      </c>
      <c r="P69" s="585">
        <v>0.02800925925925926</v>
      </c>
      <c r="Q69" s="588">
        <f t="shared" si="4"/>
        <v>49</v>
      </c>
      <c r="R69" s="22">
        <f t="shared" si="5"/>
        <v>0.053668981481481484</v>
      </c>
      <c r="S69" s="584">
        <f t="shared" si="4"/>
        <v>56</v>
      </c>
      <c r="T69" s="24">
        <v>105</v>
      </c>
      <c r="U69" s="25">
        <v>142</v>
      </c>
    </row>
    <row r="70" spans="1:21" ht="23.25" customHeight="1">
      <c r="A70" s="8" t="s">
        <v>298</v>
      </c>
      <c r="B70" s="9" t="s">
        <v>44</v>
      </c>
      <c r="C70" s="9" t="s">
        <v>222</v>
      </c>
      <c r="D70" s="10"/>
      <c r="E70" s="11">
        <v>1972</v>
      </c>
      <c r="F70" s="12" t="s">
        <v>924</v>
      </c>
      <c r="G70" s="561" t="s">
        <v>42</v>
      </c>
      <c r="H70" s="562">
        <v>27</v>
      </c>
      <c r="I70" s="15">
        <f t="shared" si="6"/>
        <v>0.004045634920634921</v>
      </c>
      <c r="J70" s="16">
        <f>F70-F5</f>
        <v>0.01515046296296297</v>
      </c>
      <c r="K70" s="16">
        <f aca="true" t="shared" si="7" ref="K70:K133">F70-F69</f>
        <v>0.00013888888888889672</v>
      </c>
      <c r="L70" s="17">
        <f aca="true" t="shared" si="8" ref="L70:L133">(J70/I70)*1000</f>
        <v>3744.8912865783896</v>
      </c>
      <c r="M70" s="17">
        <f aca="true" t="shared" si="9" ref="M70:M133">L70-L69</f>
        <v>27.03706872417206</v>
      </c>
      <c r="N70" s="18">
        <v>0.013981481481481482</v>
      </c>
      <c r="O70" s="559">
        <v>28</v>
      </c>
      <c r="P70" s="585">
        <v>0.03113425925925926</v>
      </c>
      <c r="Q70" s="588">
        <f aca="true" t="shared" si="10" ref="Q70:S133">_xlfn.RANK.EQ(P70,P$5:P$210,2)</f>
        <v>98</v>
      </c>
      <c r="R70" s="22">
        <f aca="true" t="shared" si="11" ref="R70:R133">F70-N70</f>
        <v>0.056817129629629634</v>
      </c>
      <c r="S70" s="584">
        <f t="shared" si="10"/>
        <v>75</v>
      </c>
      <c r="T70" s="24">
        <v>101</v>
      </c>
      <c r="U70" s="25">
        <v>141</v>
      </c>
    </row>
    <row r="71" spans="1:21" ht="23.25" customHeight="1">
      <c r="A71" s="8" t="s">
        <v>303</v>
      </c>
      <c r="B71" s="9" t="s">
        <v>1649</v>
      </c>
      <c r="C71" s="9" t="s">
        <v>1601</v>
      </c>
      <c r="D71" s="10" t="s">
        <v>1687</v>
      </c>
      <c r="E71" s="11">
        <v>1999</v>
      </c>
      <c r="F71" s="12" t="s">
        <v>1769</v>
      </c>
      <c r="G71" s="558" t="s">
        <v>26</v>
      </c>
      <c r="H71" s="559">
        <v>34</v>
      </c>
      <c r="I71" s="15">
        <f t="shared" si="6"/>
        <v>0.004060185185185186</v>
      </c>
      <c r="J71" s="16">
        <f>F71-F5</f>
        <v>0.015405092592592602</v>
      </c>
      <c r="K71" s="16">
        <f t="shared" si="7"/>
        <v>0.0002546296296296324</v>
      </c>
      <c r="L71" s="17">
        <f t="shared" si="8"/>
        <v>3794.1847206385423</v>
      </c>
      <c r="M71" s="17">
        <f t="shared" si="9"/>
        <v>49.29343406015278</v>
      </c>
      <c r="N71" s="18">
        <v>0.015046296296296295</v>
      </c>
      <c r="O71" s="559">
        <v>43</v>
      </c>
      <c r="P71" s="585">
        <v>0.029861111111111113</v>
      </c>
      <c r="Q71" s="588">
        <f t="shared" si="10"/>
        <v>73</v>
      </c>
      <c r="R71" s="22">
        <f t="shared" si="11"/>
        <v>0.056006944444444456</v>
      </c>
      <c r="S71" s="584">
        <f t="shared" si="10"/>
        <v>69</v>
      </c>
      <c r="T71" s="24">
        <v>88</v>
      </c>
      <c r="U71" s="25">
        <v>140</v>
      </c>
    </row>
    <row r="72" spans="1:21" ht="23.25" customHeight="1">
      <c r="A72" s="8" t="s">
        <v>307</v>
      </c>
      <c r="B72" s="9" t="s">
        <v>38</v>
      </c>
      <c r="C72" s="9" t="s">
        <v>1602</v>
      </c>
      <c r="D72" s="10" t="s">
        <v>1688</v>
      </c>
      <c r="E72" s="11">
        <v>1974</v>
      </c>
      <c r="F72" s="12" t="s">
        <v>1770</v>
      </c>
      <c r="G72" s="561" t="s">
        <v>42</v>
      </c>
      <c r="H72" s="562">
        <v>28</v>
      </c>
      <c r="I72" s="15">
        <f t="shared" si="6"/>
        <v>0.004095238095238095</v>
      </c>
      <c r="J72" s="16">
        <f>F72-F5</f>
        <v>0.016018518518518522</v>
      </c>
      <c r="K72" s="16">
        <f t="shared" si="7"/>
        <v>0.00061342592592592</v>
      </c>
      <c r="L72" s="17">
        <f t="shared" si="8"/>
        <v>3911.4987080103365</v>
      </c>
      <c r="M72" s="17">
        <f t="shared" si="9"/>
        <v>117.31398737179416</v>
      </c>
      <c r="N72" s="18">
        <v>0.016793981481481483</v>
      </c>
      <c r="O72" s="559">
        <v>83</v>
      </c>
      <c r="P72" s="585">
        <v>0.029618055555555554</v>
      </c>
      <c r="Q72" s="588">
        <f t="shared" si="10"/>
        <v>68</v>
      </c>
      <c r="R72" s="22">
        <f t="shared" si="11"/>
        <v>0.05487268518518519</v>
      </c>
      <c r="S72" s="584">
        <f t="shared" si="10"/>
        <v>63</v>
      </c>
      <c r="T72" s="24">
        <v>211</v>
      </c>
      <c r="U72" s="25">
        <v>139</v>
      </c>
    </row>
    <row r="73" spans="1:21" ht="23.25" customHeight="1">
      <c r="A73" s="8" t="s">
        <v>310</v>
      </c>
      <c r="B73" s="9" t="s">
        <v>248</v>
      </c>
      <c r="C73" s="9" t="s">
        <v>1603</v>
      </c>
      <c r="D73" s="10" t="s">
        <v>296</v>
      </c>
      <c r="E73" s="11">
        <v>1974</v>
      </c>
      <c r="F73" s="12" t="s">
        <v>1771</v>
      </c>
      <c r="G73" s="561" t="s">
        <v>42</v>
      </c>
      <c r="H73" s="562">
        <v>29</v>
      </c>
      <c r="I73" s="15">
        <f t="shared" si="6"/>
        <v>0.0041117724867724866</v>
      </c>
      <c r="J73" s="16">
        <f>F73-F5</f>
        <v>0.01630787037037037</v>
      </c>
      <c r="K73" s="16">
        <f t="shared" si="7"/>
        <v>0.0002893518518518462</v>
      </c>
      <c r="L73" s="17">
        <f t="shared" si="8"/>
        <v>3966.1412256715453</v>
      </c>
      <c r="M73" s="17">
        <f t="shared" si="9"/>
        <v>54.642517661208785</v>
      </c>
      <c r="N73" s="18">
        <v>0</v>
      </c>
      <c r="O73" s="559">
        <v>61</v>
      </c>
      <c r="P73" s="585">
        <v>0.030393518518518518</v>
      </c>
      <c r="Q73" s="588">
        <f t="shared" si="10"/>
        <v>83</v>
      </c>
      <c r="R73" s="22">
        <f t="shared" si="11"/>
        <v>0.07195601851851852</v>
      </c>
      <c r="S73" s="584">
        <f t="shared" si="10"/>
        <v>174</v>
      </c>
      <c r="T73" s="24">
        <v>106</v>
      </c>
      <c r="U73" s="25">
        <v>138</v>
      </c>
    </row>
    <row r="74" spans="1:21" ht="23.25" customHeight="1">
      <c r="A74" s="8" t="s">
        <v>314</v>
      </c>
      <c r="B74" s="9" t="s">
        <v>102</v>
      </c>
      <c r="C74" s="9" t="s">
        <v>241</v>
      </c>
      <c r="D74" s="10" t="s">
        <v>60</v>
      </c>
      <c r="E74" s="11">
        <v>1976</v>
      </c>
      <c r="F74" s="12" t="s">
        <v>1772</v>
      </c>
      <c r="G74" s="558" t="s">
        <v>26</v>
      </c>
      <c r="H74" s="559">
        <v>35</v>
      </c>
      <c r="I74" s="15">
        <f t="shared" si="6"/>
        <v>0.004120370370370371</v>
      </c>
      <c r="J74" s="16">
        <f>F74-F5</f>
        <v>0.016458333333333332</v>
      </c>
      <c r="K74" s="16">
        <f t="shared" si="7"/>
        <v>0.00015046296296296335</v>
      </c>
      <c r="L74" s="17">
        <f t="shared" si="8"/>
        <v>3994.3820224719097</v>
      </c>
      <c r="M74" s="17">
        <f t="shared" si="9"/>
        <v>28.24079680036448</v>
      </c>
      <c r="N74" s="18">
        <v>0.016724537037037034</v>
      </c>
      <c r="O74" s="559">
        <v>81</v>
      </c>
      <c r="P74" s="585">
        <v>0.029861111111111113</v>
      </c>
      <c r="Q74" s="588">
        <f t="shared" si="10"/>
        <v>73</v>
      </c>
      <c r="R74" s="22">
        <f t="shared" si="11"/>
        <v>0.05538194444444444</v>
      </c>
      <c r="S74" s="584">
        <f t="shared" si="10"/>
        <v>67</v>
      </c>
      <c r="T74" s="24">
        <v>151</v>
      </c>
      <c r="U74" s="25">
        <v>137</v>
      </c>
    </row>
    <row r="75" spans="1:21" ht="23.25" customHeight="1">
      <c r="A75" s="8" t="s">
        <v>317</v>
      </c>
      <c r="B75" s="9" t="s">
        <v>38</v>
      </c>
      <c r="C75" s="9" t="s">
        <v>373</v>
      </c>
      <c r="D75" s="10"/>
      <c r="E75" s="11">
        <v>1967</v>
      </c>
      <c r="F75" s="12" t="s">
        <v>1773</v>
      </c>
      <c r="G75" s="561" t="s">
        <v>42</v>
      </c>
      <c r="H75" s="562">
        <v>30</v>
      </c>
      <c r="I75" s="15">
        <f t="shared" si="6"/>
        <v>0.004126984126984127</v>
      </c>
      <c r="J75" s="16">
        <f>F75-F5</f>
        <v>0.01657407407407408</v>
      </c>
      <c r="K75" s="16">
        <f t="shared" si="7"/>
        <v>0.00011574074074074958</v>
      </c>
      <c r="L75" s="17">
        <f t="shared" si="8"/>
        <v>4016.0256410256425</v>
      </c>
      <c r="M75" s="17">
        <f t="shared" si="9"/>
        <v>21.643618553732722</v>
      </c>
      <c r="N75" s="18">
        <v>0.015925925925925927</v>
      </c>
      <c r="O75" s="559">
        <v>63</v>
      </c>
      <c r="P75" s="585">
        <v>0.030000000000000002</v>
      </c>
      <c r="Q75" s="588">
        <f t="shared" si="10"/>
        <v>75</v>
      </c>
      <c r="R75" s="22">
        <f t="shared" si="11"/>
        <v>0.0562962962962963</v>
      </c>
      <c r="S75" s="584">
        <f t="shared" si="10"/>
        <v>72</v>
      </c>
      <c r="T75" s="24">
        <v>196</v>
      </c>
      <c r="U75" s="25">
        <v>136</v>
      </c>
    </row>
    <row r="76" spans="1:21" ht="23.25" customHeight="1">
      <c r="A76" s="8" t="s">
        <v>322</v>
      </c>
      <c r="B76" s="9" t="s">
        <v>44</v>
      </c>
      <c r="C76" s="9" t="s">
        <v>1604</v>
      </c>
      <c r="D76" s="10" t="s">
        <v>387</v>
      </c>
      <c r="E76" s="11">
        <v>1980</v>
      </c>
      <c r="F76" s="12" t="s">
        <v>1774</v>
      </c>
      <c r="G76" s="558" t="s">
        <v>26</v>
      </c>
      <c r="H76" s="559">
        <v>36</v>
      </c>
      <c r="I76" s="15">
        <f t="shared" si="6"/>
        <v>0.004128306878306878</v>
      </c>
      <c r="J76" s="16">
        <f>F76-F5</f>
        <v>0.016597222222222215</v>
      </c>
      <c r="K76" s="16">
        <f t="shared" si="7"/>
        <v>2.3148148148133263E-05</v>
      </c>
      <c r="L76" s="17">
        <f t="shared" si="8"/>
        <v>4020.346042934955</v>
      </c>
      <c r="M76" s="17">
        <f t="shared" si="9"/>
        <v>4.32040190931275</v>
      </c>
      <c r="N76" s="18">
        <v>0.01615740740740741</v>
      </c>
      <c r="O76" s="559">
        <v>71</v>
      </c>
      <c r="P76" s="585">
        <v>0.029502314814814815</v>
      </c>
      <c r="Q76" s="588">
        <f t="shared" si="10"/>
        <v>67</v>
      </c>
      <c r="R76" s="22">
        <f t="shared" si="11"/>
        <v>0.05608796296296295</v>
      </c>
      <c r="S76" s="584">
        <f t="shared" si="10"/>
        <v>70</v>
      </c>
      <c r="T76" s="24">
        <v>104</v>
      </c>
      <c r="U76" s="25">
        <v>135</v>
      </c>
    </row>
    <row r="77" spans="1:21" ht="23.25" customHeight="1">
      <c r="A77" s="8" t="s">
        <v>326</v>
      </c>
      <c r="B77" s="9" t="s">
        <v>215</v>
      </c>
      <c r="C77" s="9" t="s">
        <v>347</v>
      </c>
      <c r="D77" s="10" t="s">
        <v>138</v>
      </c>
      <c r="E77" s="11">
        <v>1975</v>
      </c>
      <c r="F77" s="12" t="s">
        <v>1775</v>
      </c>
      <c r="G77" s="558" t="s">
        <v>26</v>
      </c>
      <c r="H77" s="559">
        <v>37</v>
      </c>
      <c r="I77" s="15">
        <f t="shared" si="6"/>
        <v>0.004137566137566138</v>
      </c>
      <c r="J77" s="16">
        <f>F77-F5</f>
        <v>0.01675925925925926</v>
      </c>
      <c r="K77" s="16">
        <f t="shared" si="7"/>
        <v>0.00016203703703704386</v>
      </c>
      <c r="L77" s="17">
        <f t="shared" si="8"/>
        <v>4050.5115089514065</v>
      </c>
      <c r="M77" s="17">
        <f t="shared" si="9"/>
        <v>30.16546601645132</v>
      </c>
      <c r="N77" s="18">
        <v>0.017384259259259262</v>
      </c>
      <c r="O77" s="559">
        <v>94</v>
      </c>
      <c r="P77" s="585">
        <v>0.02854166666666667</v>
      </c>
      <c r="Q77" s="588">
        <f t="shared" si="10"/>
        <v>56</v>
      </c>
      <c r="R77" s="22">
        <f t="shared" si="11"/>
        <v>0.05502314814814814</v>
      </c>
      <c r="S77" s="584">
        <f t="shared" si="10"/>
        <v>64</v>
      </c>
      <c r="T77" s="24">
        <v>11</v>
      </c>
      <c r="U77" s="25">
        <v>134</v>
      </c>
    </row>
    <row r="78" spans="1:21" ht="23.25" customHeight="1">
      <c r="A78" s="8" t="s">
        <v>330</v>
      </c>
      <c r="B78" s="9" t="s">
        <v>87</v>
      </c>
      <c r="C78" s="9" t="s">
        <v>308</v>
      </c>
      <c r="D78" s="10" t="s">
        <v>350</v>
      </c>
      <c r="E78" s="11">
        <v>1966</v>
      </c>
      <c r="F78" s="12" t="s">
        <v>1776</v>
      </c>
      <c r="G78" s="561" t="s">
        <v>42</v>
      </c>
      <c r="H78" s="562">
        <v>31</v>
      </c>
      <c r="I78" s="15">
        <f t="shared" si="6"/>
        <v>0.004138227513227513</v>
      </c>
      <c r="J78" s="16">
        <f>F78-F5</f>
        <v>0.016770833333333325</v>
      </c>
      <c r="K78" s="16">
        <f t="shared" si="7"/>
        <v>1.1574074074066631E-05</v>
      </c>
      <c r="L78" s="17">
        <f t="shared" si="8"/>
        <v>4052.6610196579813</v>
      </c>
      <c r="M78" s="17">
        <f t="shared" si="9"/>
        <v>2.1495107065748016</v>
      </c>
      <c r="N78" s="18">
        <v>0.016238425925925924</v>
      </c>
      <c r="O78" s="559">
        <v>73</v>
      </c>
      <c r="P78" s="585">
        <v>0.030173611111111113</v>
      </c>
      <c r="Q78" s="588">
        <f t="shared" si="10"/>
        <v>78</v>
      </c>
      <c r="R78" s="22">
        <f t="shared" si="11"/>
        <v>0.05618055555555555</v>
      </c>
      <c r="S78" s="584">
        <f t="shared" si="10"/>
        <v>71</v>
      </c>
      <c r="T78" s="24">
        <v>90</v>
      </c>
      <c r="U78" s="25">
        <v>133</v>
      </c>
    </row>
    <row r="79" spans="1:21" ht="23.25" customHeight="1">
      <c r="A79" s="8" t="s">
        <v>333</v>
      </c>
      <c r="B79" s="9" t="s">
        <v>44</v>
      </c>
      <c r="C79" s="9" t="s">
        <v>430</v>
      </c>
      <c r="D79" s="10"/>
      <c r="E79" s="11">
        <v>1961</v>
      </c>
      <c r="F79" s="12" t="s">
        <v>1777</v>
      </c>
      <c r="G79" s="561" t="s">
        <v>42</v>
      </c>
      <c r="H79" s="562">
        <v>32</v>
      </c>
      <c r="I79" s="15">
        <f t="shared" si="6"/>
        <v>0.004152116402116403</v>
      </c>
      <c r="J79" s="16">
        <f>F79-F5</f>
        <v>0.01701388888888889</v>
      </c>
      <c r="K79" s="16">
        <f t="shared" si="7"/>
        <v>0.0002430555555555658</v>
      </c>
      <c r="L79" s="17">
        <f t="shared" si="8"/>
        <v>4097.642561325263</v>
      </c>
      <c r="M79" s="17">
        <f t="shared" si="9"/>
        <v>44.98154166728182</v>
      </c>
      <c r="N79" s="18">
        <v>0.01582175925925926</v>
      </c>
      <c r="O79" s="559">
        <v>60</v>
      </c>
      <c r="P79" s="585">
        <v>0.030648148148148147</v>
      </c>
      <c r="Q79" s="588">
        <f t="shared" si="10"/>
        <v>87</v>
      </c>
      <c r="R79" s="22">
        <f t="shared" si="11"/>
        <v>0.05684027777777778</v>
      </c>
      <c r="S79" s="584">
        <f t="shared" si="10"/>
        <v>76</v>
      </c>
      <c r="T79" s="24">
        <v>182</v>
      </c>
      <c r="U79" s="25">
        <v>132</v>
      </c>
    </row>
    <row r="80" spans="1:21" ht="23.25" customHeight="1">
      <c r="A80" s="8" t="s">
        <v>337</v>
      </c>
      <c r="B80" s="9" t="s">
        <v>22</v>
      </c>
      <c r="C80" s="9" t="s">
        <v>23</v>
      </c>
      <c r="D80" s="10" t="s">
        <v>24</v>
      </c>
      <c r="E80" s="11">
        <v>1955</v>
      </c>
      <c r="F80" s="12" t="s">
        <v>1778</v>
      </c>
      <c r="G80" s="566" t="s">
        <v>100</v>
      </c>
      <c r="H80" s="567">
        <v>2</v>
      </c>
      <c r="I80" s="15">
        <f t="shared" si="6"/>
        <v>0.00416931216931217</v>
      </c>
      <c r="J80" s="16">
        <f>F80-F5</f>
        <v>0.017314814814814818</v>
      </c>
      <c r="K80" s="16">
        <f t="shared" si="7"/>
        <v>0.0003009259259259267</v>
      </c>
      <c r="L80" s="17">
        <f t="shared" si="8"/>
        <v>4152.918781725888</v>
      </c>
      <c r="M80" s="17">
        <f t="shared" si="9"/>
        <v>55.27622040062488</v>
      </c>
      <c r="N80" s="18">
        <v>0.018854166666666665</v>
      </c>
      <c r="O80" s="559">
        <v>121</v>
      </c>
      <c r="P80" s="585">
        <v>0.028229166666666666</v>
      </c>
      <c r="Q80" s="588">
        <f t="shared" si="10"/>
        <v>54</v>
      </c>
      <c r="R80" s="22">
        <f t="shared" si="11"/>
        <v>0.0541087962962963</v>
      </c>
      <c r="S80" s="584">
        <f t="shared" si="10"/>
        <v>60</v>
      </c>
      <c r="T80" s="24">
        <v>109</v>
      </c>
      <c r="U80" s="25">
        <v>131</v>
      </c>
    </row>
    <row r="81" spans="1:21" ht="23.25" customHeight="1">
      <c r="A81" s="8" t="s">
        <v>341</v>
      </c>
      <c r="B81" s="9" t="s">
        <v>107</v>
      </c>
      <c r="C81" s="9" t="s">
        <v>390</v>
      </c>
      <c r="D81" s="10" t="s">
        <v>391</v>
      </c>
      <c r="E81" s="11">
        <v>1960</v>
      </c>
      <c r="F81" s="12" t="s">
        <v>1779</v>
      </c>
      <c r="G81" s="561" t="s">
        <v>42</v>
      </c>
      <c r="H81" s="562">
        <v>33</v>
      </c>
      <c r="I81" s="15">
        <f t="shared" si="6"/>
        <v>0.004182539682539682</v>
      </c>
      <c r="J81" s="16">
        <f>F81-F5</f>
        <v>0.01754629629629629</v>
      </c>
      <c r="K81" s="16">
        <f t="shared" si="7"/>
        <v>0.0002314814814814714</v>
      </c>
      <c r="L81" s="17">
        <f t="shared" si="8"/>
        <v>4195.129664769132</v>
      </c>
      <c r="M81" s="17">
        <f t="shared" si="9"/>
        <v>42.210883043244394</v>
      </c>
      <c r="N81" s="18">
        <v>0.01685185185185185</v>
      </c>
      <c r="O81" s="559">
        <v>84</v>
      </c>
      <c r="P81" s="585">
        <v>0.02974537037037037</v>
      </c>
      <c r="Q81" s="588">
        <f t="shared" si="10"/>
        <v>72</v>
      </c>
      <c r="R81" s="22">
        <f t="shared" si="11"/>
        <v>0.05634259259259258</v>
      </c>
      <c r="S81" s="584">
        <f t="shared" si="10"/>
        <v>73</v>
      </c>
      <c r="T81" s="24">
        <v>25</v>
      </c>
      <c r="U81" s="25">
        <v>130</v>
      </c>
    </row>
    <row r="82" spans="1:21" ht="23.25" customHeight="1">
      <c r="A82" s="8" t="s">
        <v>346</v>
      </c>
      <c r="B82" s="9" t="s">
        <v>215</v>
      </c>
      <c r="C82" s="9" t="s">
        <v>252</v>
      </c>
      <c r="D82" s="10" t="s">
        <v>253</v>
      </c>
      <c r="E82" s="11">
        <v>1980</v>
      </c>
      <c r="F82" s="12" t="s">
        <v>1780</v>
      </c>
      <c r="G82" s="558" t="s">
        <v>26</v>
      </c>
      <c r="H82" s="559">
        <v>38</v>
      </c>
      <c r="I82" s="15">
        <f t="shared" si="6"/>
        <v>0.004187830687830688</v>
      </c>
      <c r="J82" s="16">
        <f>F82-F5</f>
        <v>0.01763888888888889</v>
      </c>
      <c r="K82" s="16">
        <f t="shared" si="7"/>
        <v>9.259259259260244E-05</v>
      </c>
      <c r="L82" s="17">
        <f t="shared" si="8"/>
        <v>4211.939355653822</v>
      </c>
      <c r="M82" s="17">
        <f t="shared" si="9"/>
        <v>16.80969088468919</v>
      </c>
      <c r="N82" s="18">
        <v>0.016122685185185184</v>
      </c>
      <c r="O82" s="559">
        <v>68</v>
      </c>
      <c r="P82" s="585">
        <v>0.030000000000000002</v>
      </c>
      <c r="Q82" s="588">
        <f t="shared" si="10"/>
        <v>75</v>
      </c>
      <c r="R82" s="22">
        <f t="shared" si="11"/>
        <v>0.057164351851851855</v>
      </c>
      <c r="S82" s="584">
        <f t="shared" si="10"/>
        <v>78</v>
      </c>
      <c r="T82" s="24">
        <v>140</v>
      </c>
      <c r="U82" s="25">
        <v>129</v>
      </c>
    </row>
    <row r="83" spans="1:21" ht="23.25" customHeight="1">
      <c r="A83" s="8" t="s">
        <v>349</v>
      </c>
      <c r="B83" s="9" t="s">
        <v>215</v>
      </c>
      <c r="C83" s="9" t="s">
        <v>394</v>
      </c>
      <c r="D83" s="10" t="s">
        <v>395</v>
      </c>
      <c r="E83" s="11">
        <v>1992</v>
      </c>
      <c r="F83" s="12" t="s">
        <v>1781</v>
      </c>
      <c r="G83" s="558" t="s">
        <v>26</v>
      </c>
      <c r="H83" s="559">
        <v>39</v>
      </c>
      <c r="I83" s="15">
        <f t="shared" si="6"/>
        <v>0.004188492063492064</v>
      </c>
      <c r="J83" s="16">
        <f>F83-F5</f>
        <v>0.017650462962962972</v>
      </c>
      <c r="K83" s="16">
        <f t="shared" si="7"/>
        <v>1.157407407408051E-05</v>
      </c>
      <c r="L83" s="17">
        <f t="shared" si="8"/>
        <v>4214.037580925314</v>
      </c>
      <c r="M83" s="17">
        <f t="shared" si="9"/>
        <v>2.0982252714920833</v>
      </c>
      <c r="N83" s="18">
        <v>0.01462962962962963</v>
      </c>
      <c r="O83" s="559">
        <v>34</v>
      </c>
      <c r="P83" s="585">
        <v>0.030844907407407404</v>
      </c>
      <c r="Q83" s="588">
        <f t="shared" si="10"/>
        <v>93</v>
      </c>
      <c r="R83" s="22">
        <f t="shared" si="11"/>
        <v>0.05866898148148149</v>
      </c>
      <c r="S83" s="584">
        <f t="shared" si="10"/>
        <v>93</v>
      </c>
      <c r="T83" s="24">
        <v>15</v>
      </c>
      <c r="U83" s="25">
        <v>128</v>
      </c>
    </row>
    <row r="84" spans="1:21" ht="23.25" customHeight="1">
      <c r="A84" s="8" t="s">
        <v>352</v>
      </c>
      <c r="B84" s="9" t="s">
        <v>215</v>
      </c>
      <c r="C84" s="9" t="s">
        <v>369</v>
      </c>
      <c r="D84" s="37" t="s">
        <v>370</v>
      </c>
      <c r="E84" s="11">
        <v>1973</v>
      </c>
      <c r="F84" s="12" t="s">
        <v>1782</v>
      </c>
      <c r="G84" s="561" t="s">
        <v>42</v>
      </c>
      <c r="H84" s="562">
        <v>34</v>
      </c>
      <c r="I84" s="15">
        <f t="shared" si="6"/>
        <v>0.004198412698412698</v>
      </c>
      <c r="J84" s="16">
        <f>F84-F5</f>
        <v>0.01782407407407407</v>
      </c>
      <c r="K84" s="16">
        <f t="shared" si="7"/>
        <v>0.00017361111111109662</v>
      </c>
      <c r="L84" s="17">
        <f t="shared" si="8"/>
        <v>4245.431632010082</v>
      </c>
      <c r="M84" s="17">
        <f t="shared" si="9"/>
        <v>31.394051084767852</v>
      </c>
      <c r="N84" s="18">
        <v>0.015717592592592592</v>
      </c>
      <c r="O84" s="559">
        <v>55</v>
      </c>
      <c r="P84" s="585">
        <v>0.03125</v>
      </c>
      <c r="Q84" s="588">
        <f t="shared" si="10"/>
        <v>105</v>
      </c>
      <c r="R84" s="22">
        <f t="shared" si="11"/>
        <v>0.05775462962962963</v>
      </c>
      <c r="S84" s="584">
        <f t="shared" si="10"/>
        <v>84</v>
      </c>
      <c r="T84" s="24">
        <v>180</v>
      </c>
      <c r="U84" s="25">
        <v>127</v>
      </c>
    </row>
    <row r="85" spans="1:21" ht="23.25" customHeight="1">
      <c r="A85" s="8" t="s">
        <v>355</v>
      </c>
      <c r="B85" s="9" t="s">
        <v>107</v>
      </c>
      <c r="C85" s="9" t="s">
        <v>233</v>
      </c>
      <c r="D85" s="10" t="s">
        <v>234</v>
      </c>
      <c r="E85" s="11">
        <v>1980</v>
      </c>
      <c r="F85" s="12" t="s">
        <v>1783</v>
      </c>
      <c r="G85" s="558" t="s">
        <v>26</v>
      </c>
      <c r="H85" s="559">
        <v>40</v>
      </c>
      <c r="I85" s="15">
        <f t="shared" si="6"/>
        <v>0.004212301587301587</v>
      </c>
      <c r="J85" s="16">
        <f>F85-F5</f>
        <v>0.01806712962962962</v>
      </c>
      <c r="K85" s="16">
        <f t="shared" si="7"/>
        <v>0.00024305555555555192</v>
      </c>
      <c r="L85" s="17">
        <f t="shared" si="8"/>
        <v>4289.134872036425</v>
      </c>
      <c r="M85" s="17">
        <f t="shared" si="9"/>
        <v>43.70324002634334</v>
      </c>
      <c r="N85" s="18">
        <v>0.01613425925925926</v>
      </c>
      <c r="O85" s="559">
        <v>70</v>
      </c>
      <c r="P85" s="585">
        <v>0.030324074074074073</v>
      </c>
      <c r="Q85" s="588">
        <f t="shared" si="10"/>
        <v>82</v>
      </c>
      <c r="R85" s="22">
        <f t="shared" si="11"/>
        <v>0.057581018518518504</v>
      </c>
      <c r="S85" s="584">
        <f t="shared" si="10"/>
        <v>81</v>
      </c>
      <c r="T85" s="24">
        <v>8</v>
      </c>
      <c r="U85" s="25">
        <v>126</v>
      </c>
    </row>
    <row r="86" spans="1:21" ht="23.25" customHeight="1">
      <c r="A86" s="8" t="s">
        <v>359</v>
      </c>
      <c r="B86" s="9" t="s">
        <v>304</v>
      </c>
      <c r="C86" s="9" t="s">
        <v>305</v>
      </c>
      <c r="D86" s="10" t="s">
        <v>40</v>
      </c>
      <c r="E86" s="11">
        <v>1973</v>
      </c>
      <c r="F86" s="12" t="s">
        <v>1784</v>
      </c>
      <c r="G86" s="572" t="s">
        <v>289</v>
      </c>
      <c r="H86" s="573">
        <v>2</v>
      </c>
      <c r="I86" s="15">
        <f t="shared" si="6"/>
        <v>0.004213624338624339</v>
      </c>
      <c r="J86" s="16">
        <f>F86-F5</f>
        <v>0.01809027777777778</v>
      </c>
      <c r="K86" s="16">
        <f t="shared" si="7"/>
        <v>2.314814814816102E-05</v>
      </c>
      <c r="L86" s="17">
        <f t="shared" si="8"/>
        <v>4293.282059331345</v>
      </c>
      <c r="M86" s="17">
        <f t="shared" si="9"/>
        <v>4.1471872949205135</v>
      </c>
      <c r="N86" s="18">
        <v>0.016493055555555556</v>
      </c>
      <c r="O86" s="570">
        <v>6</v>
      </c>
      <c r="P86" s="585">
        <v>0.030173611111111113</v>
      </c>
      <c r="Q86" s="588">
        <f t="shared" si="10"/>
        <v>78</v>
      </c>
      <c r="R86" s="22">
        <f t="shared" si="11"/>
        <v>0.05724537037037038</v>
      </c>
      <c r="S86" s="584">
        <f t="shared" si="10"/>
        <v>79</v>
      </c>
      <c r="T86" s="24">
        <v>184</v>
      </c>
      <c r="U86" s="25">
        <v>125</v>
      </c>
    </row>
    <row r="87" spans="1:21" ht="23.25" customHeight="1">
      <c r="A87" s="8" t="s">
        <v>364</v>
      </c>
      <c r="B87" s="9" t="s">
        <v>87</v>
      </c>
      <c r="C87" s="9" t="s">
        <v>1605</v>
      </c>
      <c r="D87" s="10" t="s">
        <v>1689</v>
      </c>
      <c r="E87" s="11">
        <v>1963</v>
      </c>
      <c r="F87" s="12" t="s">
        <v>1785</v>
      </c>
      <c r="G87" s="561" t="s">
        <v>42</v>
      </c>
      <c r="H87" s="562">
        <v>35</v>
      </c>
      <c r="I87" s="15">
        <f t="shared" si="6"/>
        <v>0.0042202380952380955</v>
      </c>
      <c r="J87" s="16">
        <f>F87-F5</f>
        <v>0.018206018518518517</v>
      </c>
      <c r="K87" s="16">
        <f t="shared" si="7"/>
        <v>0.0001157407407407357</v>
      </c>
      <c r="L87" s="17">
        <f t="shared" si="8"/>
        <v>4313.979000156714</v>
      </c>
      <c r="M87" s="17">
        <f t="shared" si="9"/>
        <v>20.696940825368983</v>
      </c>
      <c r="N87" s="18">
        <v>0.016168981481481482</v>
      </c>
      <c r="O87" s="559">
        <v>72</v>
      </c>
      <c r="P87" s="585">
        <v>0.03090277777777778</v>
      </c>
      <c r="Q87" s="588">
        <f t="shared" si="10"/>
        <v>95</v>
      </c>
      <c r="R87" s="22">
        <f t="shared" si="11"/>
        <v>0.05768518518518519</v>
      </c>
      <c r="S87" s="584">
        <f t="shared" si="10"/>
        <v>83</v>
      </c>
      <c r="T87" s="24">
        <v>231</v>
      </c>
      <c r="U87" s="25">
        <v>124</v>
      </c>
    </row>
    <row r="88" spans="1:21" ht="23.25" customHeight="1">
      <c r="A88" s="8" t="s">
        <v>368</v>
      </c>
      <c r="B88" s="9" t="s">
        <v>38</v>
      </c>
      <c r="C88" s="9" t="s">
        <v>229</v>
      </c>
      <c r="D88" s="10" t="s">
        <v>569</v>
      </c>
      <c r="E88" s="11">
        <v>1988</v>
      </c>
      <c r="F88" s="12" t="s">
        <v>948</v>
      </c>
      <c r="G88" s="558" t="s">
        <v>26</v>
      </c>
      <c r="H88" s="559">
        <v>41</v>
      </c>
      <c r="I88" s="15">
        <f t="shared" si="6"/>
        <v>0.004229497354497355</v>
      </c>
      <c r="J88" s="16">
        <f>F88-F5</f>
        <v>0.01836805555555556</v>
      </c>
      <c r="K88" s="16">
        <f t="shared" si="7"/>
        <v>0.00016203703703704386</v>
      </c>
      <c r="L88" s="17">
        <f t="shared" si="8"/>
        <v>4342.845973416733</v>
      </c>
      <c r="M88" s="17">
        <f t="shared" si="9"/>
        <v>28.866973260018312</v>
      </c>
      <c r="N88" s="18">
        <v>0.016747685185185185</v>
      </c>
      <c r="O88" s="559">
        <v>82</v>
      </c>
      <c r="P88" s="585">
        <v>0.030810185185185187</v>
      </c>
      <c r="Q88" s="588">
        <f t="shared" si="10"/>
        <v>91</v>
      </c>
      <c r="R88" s="22">
        <f t="shared" si="11"/>
        <v>0.057268518518518524</v>
      </c>
      <c r="S88" s="584">
        <f t="shared" si="10"/>
        <v>80</v>
      </c>
      <c r="T88" s="24">
        <v>87</v>
      </c>
      <c r="U88" s="25">
        <v>123</v>
      </c>
    </row>
    <row r="89" spans="1:21" ht="23.25" customHeight="1">
      <c r="A89" s="8" t="s">
        <v>372</v>
      </c>
      <c r="B89" s="9" t="s">
        <v>489</v>
      </c>
      <c r="C89" s="9" t="s">
        <v>490</v>
      </c>
      <c r="D89" s="10" t="s">
        <v>491</v>
      </c>
      <c r="E89" s="11">
        <v>1975</v>
      </c>
      <c r="F89" s="12" t="s">
        <v>1786</v>
      </c>
      <c r="G89" s="558" t="s">
        <v>26</v>
      </c>
      <c r="H89" s="559">
        <v>42</v>
      </c>
      <c r="I89" s="15">
        <f t="shared" si="6"/>
        <v>0.004242063492063492</v>
      </c>
      <c r="J89" s="16">
        <f>F89-F5</f>
        <v>0.018587962962962966</v>
      </c>
      <c r="K89" s="16">
        <f t="shared" si="7"/>
        <v>0.00021990740740740478</v>
      </c>
      <c r="L89" s="17">
        <f t="shared" si="8"/>
        <v>4381.821016526349</v>
      </c>
      <c r="M89" s="17">
        <f t="shared" si="9"/>
        <v>38.97504310961631</v>
      </c>
      <c r="N89" s="18">
        <v>0.016574074074074074</v>
      </c>
      <c r="O89" s="559">
        <v>80</v>
      </c>
      <c r="P89" s="585">
        <v>0.030810185185185187</v>
      </c>
      <c r="Q89" s="588">
        <f t="shared" si="10"/>
        <v>91</v>
      </c>
      <c r="R89" s="22">
        <f t="shared" si="11"/>
        <v>0.05766203703703704</v>
      </c>
      <c r="S89" s="584">
        <f t="shared" si="10"/>
        <v>82</v>
      </c>
      <c r="T89" s="24">
        <v>179</v>
      </c>
      <c r="U89" s="25">
        <v>122</v>
      </c>
    </row>
    <row r="90" spans="1:21" ht="23.25" customHeight="1">
      <c r="A90" s="8" t="s">
        <v>376</v>
      </c>
      <c r="B90" s="9" t="s">
        <v>194</v>
      </c>
      <c r="C90" s="9" t="s">
        <v>1606</v>
      </c>
      <c r="D90" s="10"/>
      <c r="E90" s="11">
        <v>1983</v>
      </c>
      <c r="F90" s="12" t="s">
        <v>951</v>
      </c>
      <c r="G90" s="558" t="s">
        <v>26</v>
      </c>
      <c r="H90" s="559">
        <v>43</v>
      </c>
      <c r="I90" s="15">
        <f t="shared" si="6"/>
        <v>0.0042658730158730155</v>
      </c>
      <c r="J90" s="16">
        <f>F90-F5</f>
        <v>0.019004629629629628</v>
      </c>
      <c r="K90" s="16">
        <f t="shared" si="7"/>
        <v>0.0004166666666666624</v>
      </c>
      <c r="L90" s="17">
        <f t="shared" si="8"/>
        <v>4455.038759689923</v>
      </c>
      <c r="M90" s="17">
        <f t="shared" si="9"/>
        <v>73.21774316357369</v>
      </c>
      <c r="N90" s="18">
        <v>0.017662037037037035</v>
      </c>
      <c r="O90" s="559">
        <v>99</v>
      </c>
      <c r="P90" s="585">
        <v>0.028877314814814817</v>
      </c>
      <c r="Q90" s="588">
        <f t="shared" si="10"/>
        <v>58</v>
      </c>
      <c r="R90" s="22">
        <f t="shared" si="11"/>
        <v>0.056990740740740745</v>
      </c>
      <c r="S90" s="584">
        <f t="shared" si="10"/>
        <v>77</v>
      </c>
      <c r="T90" s="24">
        <v>52</v>
      </c>
      <c r="U90" s="25">
        <v>121</v>
      </c>
    </row>
    <row r="91" spans="1:21" ht="23.25" customHeight="1">
      <c r="A91" s="8" t="s">
        <v>380</v>
      </c>
      <c r="B91" s="9" t="s">
        <v>22</v>
      </c>
      <c r="C91" s="9" t="s">
        <v>1607</v>
      </c>
      <c r="D91" s="10"/>
      <c r="E91" s="11">
        <v>1973</v>
      </c>
      <c r="F91" s="12" t="s">
        <v>1787</v>
      </c>
      <c r="G91" s="561" t="s">
        <v>42</v>
      </c>
      <c r="H91" s="562">
        <v>36</v>
      </c>
      <c r="I91" s="15">
        <f t="shared" si="6"/>
        <v>0.004286375661375661</v>
      </c>
      <c r="J91" s="16">
        <f>F91-F5</f>
        <v>0.019363425925925916</v>
      </c>
      <c r="K91" s="16">
        <f t="shared" si="7"/>
        <v>0.0003587962962962876</v>
      </c>
      <c r="L91" s="17">
        <f t="shared" si="8"/>
        <v>4517.435580928866</v>
      </c>
      <c r="M91" s="17">
        <f t="shared" si="9"/>
        <v>62.39682123894363</v>
      </c>
      <c r="N91" s="18">
        <v>0.017222222222222222</v>
      </c>
      <c r="O91" s="559">
        <v>90</v>
      </c>
      <c r="P91" s="585">
        <v>0.030173611111111113</v>
      </c>
      <c r="Q91" s="588">
        <f t="shared" si="10"/>
        <v>78</v>
      </c>
      <c r="R91" s="22">
        <f t="shared" si="11"/>
        <v>0.05778935185185184</v>
      </c>
      <c r="S91" s="584">
        <f t="shared" si="10"/>
        <v>85</v>
      </c>
      <c r="T91" s="24">
        <v>162</v>
      </c>
      <c r="U91" s="25">
        <v>120</v>
      </c>
    </row>
    <row r="92" spans="1:21" ht="23.25" customHeight="1">
      <c r="A92" s="8" t="s">
        <v>384</v>
      </c>
      <c r="B92" s="9" t="s">
        <v>82</v>
      </c>
      <c r="C92" s="9" t="s">
        <v>1608</v>
      </c>
      <c r="D92" s="10" t="s">
        <v>1690</v>
      </c>
      <c r="E92" s="11">
        <v>1963</v>
      </c>
      <c r="F92" s="12" t="s">
        <v>1788</v>
      </c>
      <c r="G92" s="561" t="s">
        <v>42</v>
      </c>
      <c r="H92" s="562">
        <v>37</v>
      </c>
      <c r="I92" s="15">
        <f t="shared" si="6"/>
        <v>0.004289021164021164</v>
      </c>
      <c r="J92" s="16">
        <f>F92-F5</f>
        <v>0.019409722222222224</v>
      </c>
      <c r="K92" s="16">
        <f t="shared" si="7"/>
        <v>4.629629629630816E-05</v>
      </c>
      <c r="L92" s="17">
        <f t="shared" si="8"/>
        <v>4525.443330763301</v>
      </c>
      <c r="M92" s="17">
        <f t="shared" si="9"/>
        <v>8.007749834434435</v>
      </c>
      <c r="N92" s="18">
        <v>0.01611111111111111</v>
      </c>
      <c r="O92" s="559">
        <v>67</v>
      </c>
      <c r="P92" s="585">
        <v>0.03153935185185185</v>
      </c>
      <c r="Q92" s="588">
        <f t="shared" si="10"/>
        <v>108</v>
      </c>
      <c r="R92" s="22">
        <f t="shared" si="11"/>
        <v>0.05894675925925926</v>
      </c>
      <c r="S92" s="584">
        <f t="shared" si="10"/>
        <v>94</v>
      </c>
      <c r="T92" s="24">
        <v>7</v>
      </c>
      <c r="U92" s="25">
        <v>119</v>
      </c>
    </row>
    <row r="93" spans="1:21" ht="23.25" customHeight="1">
      <c r="A93" s="8" t="s">
        <v>389</v>
      </c>
      <c r="B93" s="9" t="s">
        <v>68</v>
      </c>
      <c r="C93" s="9" t="s">
        <v>398</v>
      </c>
      <c r="D93" s="10" t="s">
        <v>60</v>
      </c>
      <c r="E93" s="11">
        <v>1965</v>
      </c>
      <c r="F93" s="12" t="s">
        <v>1789</v>
      </c>
      <c r="G93" s="561" t="s">
        <v>42</v>
      </c>
      <c r="H93" s="562">
        <v>38</v>
      </c>
      <c r="I93" s="15">
        <f t="shared" si="6"/>
        <v>0.0042982804232804235</v>
      </c>
      <c r="J93" s="16">
        <f>F93-F5</f>
        <v>0.019571759259259268</v>
      </c>
      <c r="K93" s="16">
        <f t="shared" si="7"/>
        <v>0.00016203703703704386</v>
      </c>
      <c r="L93" s="17">
        <f t="shared" si="8"/>
        <v>4553.392829666104</v>
      </c>
      <c r="M93" s="17">
        <f t="shared" si="9"/>
        <v>27.949498902803498</v>
      </c>
      <c r="N93" s="18">
        <v>0.016249999999999997</v>
      </c>
      <c r="O93" s="559">
        <v>75</v>
      </c>
      <c r="P93" s="585">
        <v>0.03113425925925926</v>
      </c>
      <c r="Q93" s="588">
        <f t="shared" si="10"/>
        <v>98</v>
      </c>
      <c r="R93" s="22">
        <f t="shared" si="11"/>
        <v>0.058969907407407415</v>
      </c>
      <c r="S93" s="584">
        <f t="shared" si="10"/>
        <v>95</v>
      </c>
      <c r="T93" s="24">
        <v>26</v>
      </c>
      <c r="U93" s="25">
        <v>118</v>
      </c>
    </row>
    <row r="94" spans="1:21" ht="23.25" customHeight="1">
      <c r="A94" s="8" t="s">
        <v>393</v>
      </c>
      <c r="B94" s="9" t="s">
        <v>68</v>
      </c>
      <c r="C94" s="9" t="s">
        <v>1609</v>
      </c>
      <c r="D94" s="10" t="s">
        <v>1691</v>
      </c>
      <c r="E94" s="11">
        <v>1974</v>
      </c>
      <c r="F94" s="12" t="s">
        <v>1790</v>
      </c>
      <c r="G94" s="561" t="s">
        <v>42</v>
      </c>
      <c r="H94" s="562">
        <v>39</v>
      </c>
      <c r="I94" s="15">
        <f t="shared" si="6"/>
        <v>0.004304232804232805</v>
      </c>
      <c r="J94" s="16">
        <f>F94-F5</f>
        <v>0.019675925925925937</v>
      </c>
      <c r="K94" s="16">
        <f t="shared" si="7"/>
        <v>0.00010416666666666907</v>
      </c>
      <c r="L94" s="17">
        <f t="shared" si="8"/>
        <v>4571.296865396436</v>
      </c>
      <c r="M94" s="17">
        <f t="shared" si="9"/>
        <v>17.904035730331998</v>
      </c>
      <c r="N94" s="18">
        <v>0.016261574074074074</v>
      </c>
      <c r="O94" s="559">
        <v>76</v>
      </c>
      <c r="P94" s="585">
        <v>0.03142361111111111</v>
      </c>
      <c r="Q94" s="588">
        <f t="shared" si="10"/>
        <v>107</v>
      </c>
      <c r="R94" s="22">
        <f t="shared" si="11"/>
        <v>0.05906250000000001</v>
      </c>
      <c r="S94" s="584">
        <f t="shared" si="10"/>
        <v>97</v>
      </c>
      <c r="T94" s="24">
        <v>198</v>
      </c>
      <c r="U94" s="25">
        <v>117</v>
      </c>
    </row>
    <row r="95" spans="1:21" ht="23.25" customHeight="1">
      <c r="A95" s="8" t="s">
        <v>397</v>
      </c>
      <c r="B95" s="9" t="s">
        <v>360</v>
      </c>
      <c r="C95" s="9" t="s">
        <v>361</v>
      </c>
      <c r="D95" s="37" t="s">
        <v>1692</v>
      </c>
      <c r="E95" s="11">
        <v>1981</v>
      </c>
      <c r="F95" s="12" t="s">
        <v>1791</v>
      </c>
      <c r="G95" s="569" t="s">
        <v>165</v>
      </c>
      <c r="H95" s="570">
        <v>5</v>
      </c>
      <c r="I95" s="15">
        <f t="shared" si="6"/>
        <v>0.0043055555555555555</v>
      </c>
      <c r="J95" s="16">
        <f>F95-F5</f>
        <v>0.01969907407407407</v>
      </c>
      <c r="K95" s="16">
        <f t="shared" si="7"/>
        <v>2.3148148148133263E-05</v>
      </c>
      <c r="L95" s="17">
        <f t="shared" si="8"/>
        <v>4575.2688172043</v>
      </c>
      <c r="M95" s="17">
        <f t="shared" si="9"/>
        <v>3.971951807863661</v>
      </c>
      <c r="N95" s="18">
        <v>0.016724537037037034</v>
      </c>
      <c r="O95" s="570">
        <v>7</v>
      </c>
      <c r="P95" s="585">
        <v>0.03153935185185185</v>
      </c>
      <c r="Q95" s="588">
        <f t="shared" si="10"/>
        <v>108</v>
      </c>
      <c r="R95" s="22">
        <f t="shared" si="11"/>
        <v>0.05862268518518518</v>
      </c>
      <c r="S95" s="584">
        <f t="shared" si="10"/>
        <v>92</v>
      </c>
      <c r="T95" s="24">
        <v>47</v>
      </c>
      <c r="U95" s="25">
        <v>116</v>
      </c>
    </row>
    <row r="96" spans="1:21" ht="23.25" customHeight="1">
      <c r="A96" s="8" t="s">
        <v>400</v>
      </c>
      <c r="B96" s="9" t="s">
        <v>102</v>
      </c>
      <c r="C96" s="9" t="s">
        <v>1610</v>
      </c>
      <c r="D96" s="10" t="s">
        <v>940</v>
      </c>
      <c r="E96" s="11">
        <v>1975</v>
      </c>
      <c r="F96" s="12" t="s">
        <v>961</v>
      </c>
      <c r="G96" s="558" t="s">
        <v>26</v>
      </c>
      <c r="H96" s="559">
        <v>44</v>
      </c>
      <c r="I96" s="15">
        <f t="shared" si="6"/>
        <v>0.004311507936507936</v>
      </c>
      <c r="J96" s="16">
        <f>F96-F5</f>
        <v>0.01980324074074074</v>
      </c>
      <c r="K96" s="16">
        <f t="shared" si="7"/>
        <v>0.00010416666666666907</v>
      </c>
      <c r="L96" s="17">
        <f t="shared" si="8"/>
        <v>4593.112440558368</v>
      </c>
      <c r="M96" s="17">
        <f t="shared" si="9"/>
        <v>17.84362335406786</v>
      </c>
      <c r="N96" s="18">
        <v>0.016377314814814813</v>
      </c>
      <c r="O96" s="559">
        <v>78</v>
      </c>
      <c r="P96" s="585">
        <v>0.03175925925925926</v>
      </c>
      <c r="Q96" s="588">
        <f t="shared" si="10"/>
        <v>115</v>
      </c>
      <c r="R96" s="22">
        <f t="shared" si="11"/>
        <v>0.05907407407407407</v>
      </c>
      <c r="S96" s="584">
        <f t="shared" si="10"/>
        <v>98</v>
      </c>
      <c r="T96" s="24">
        <v>160</v>
      </c>
      <c r="U96" s="25">
        <v>115</v>
      </c>
    </row>
    <row r="97" spans="1:21" ht="23.25" customHeight="1">
      <c r="A97" s="8" t="s">
        <v>404</v>
      </c>
      <c r="B97" s="9" t="s">
        <v>185</v>
      </c>
      <c r="C97" s="9" t="s">
        <v>932</v>
      </c>
      <c r="D97" s="10" t="s">
        <v>525</v>
      </c>
      <c r="E97" s="11">
        <v>1975</v>
      </c>
      <c r="F97" s="12" t="s">
        <v>962</v>
      </c>
      <c r="G97" s="558" t="s">
        <v>26</v>
      </c>
      <c r="H97" s="559">
        <v>45</v>
      </c>
      <c r="I97" s="15">
        <f t="shared" si="6"/>
        <v>0.004312169312169312</v>
      </c>
      <c r="J97" s="16">
        <f>F97-F5</f>
        <v>0.01981481481481482</v>
      </c>
      <c r="K97" s="16">
        <f t="shared" si="7"/>
        <v>1.157407407408051E-05</v>
      </c>
      <c r="L97" s="17">
        <f t="shared" si="8"/>
        <v>4595.0920245398775</v>
      </c>
      <c r="M97" s="17">
        <f t="shared" si="9"/>
        <v>1.979583981509677</v>
      </c>
      <c r="N97" s="18">
        <v>0.015613425925925926</v>
      </c>
      <c r="O97" s="559">
        <v>54</v>
      </c>
      <c r="P97" s="585">
        <v>0.033136574074074075</v>
      </c>
      <c r="Q97" s="588">
        <f t="shared" si="10"/>
        <v>133</v>
      </c>
      <c r="R97" s="22">
        <f t="shared" si="11"/>
        <v>0.05984953703703704</v>
      </c>
      <c r="S97" s="584">
        <f t="shared" si="10"/>
        <v>104</v>
      </c>
      <c r="T97" s="24">
        <v>122</v>
      </c>
      <c r="U97" s="25">
        <v>114</v>
      </c>
    </row>
    <row r="98" spans="1:21" ht="23.25" customHeight="1">
      <c r="A98" s="8" t="s">
        <v>406</v>
      </c>
      <c r="B98" s="9" t="s">
        <v>282</v>
      </c>
      <c r="C98" s="9" t="s">
        <v>283</v>
      </c>
      <c r="D98" s="10" t="s">
        <v>138</v>
      </c>
      <c r="E98" s="11">
        <v>1977</v>
      </c>
      <c r="F98" s="12" t="s">
        <v>1792</v>
      </c>
      <c r="G98" s="569" t="s">
        <v>165</v>
      </c>
      <c r="H98" s="570">
        <v>6</v>
      </c>
      <c r="I98" s="15">
        <f t="shared" si="6"/>
        <v>0.0043214285714285715</v>
      </c>
      <c r="J98" s="16">
        <f>F98-F5</f>
        <v>0.01997685185185185</v>
      </c>
      <c r="K98" s="16">
        <f t="shared" si="7"/>
        <v>0.00016203703703702999</v>
      </c>
      <c r="L98" s="17">
        <f t="shared" si="8"/>
        <v>4622.7425772880315</v>
      </c>
      <c r="M98" s="17">
        <f t="shared" si="9"/>
        <v>27.65055274815404</v>
      </c>
      <c r="N98" s="18">
        <v>0.017037037037037038</v>
      </c>
      <c r="O98" s="570">
        <v>12</v>
      </c>
      <c r="P98" s="585">
        <v>0.03078703703703704</v>
      </c>
      <c r="Q98" s="588">
        <f t="shared" si="10"/>
        <v>88</v>
      </c>
      <c r="R98" s="22">
        <f t="shared" si="11"/>
        <v>0.05858796296296296</v>
      </c>
      <c r="S98" s="584">
        <f t="shared" si="10"/>
        <v>91</v>
      </c>
      <c r="T98" s="24">
        <v>76</v>
      </c>
      <c r="U98" s="25">
        <v>113</v>
      </c>
    </row>
    <row r="99" spans="1:21" ht="23.25" customHeight="1">
      <c r="A99" s="8" t="s">
        <v>411</v>
      </c>
      <c r="B99" s="9" t="s">
        <v>87</v>
      </c>
      <c r="C99" s="9" t="s">
        <v>295</v>
      </c>
      <c r="D99" s="10"/>
      <c r="E99" s="11">
        <v>1980</v>
      </c>
      <c r="F99" s="12" t="s">
        <v>1793</v>
      </c>
      <c r="G99" s="558" t="s">
        <v>26</v>
      </c>
      <c r="H99" s="559">
        <v>46</v>
      </c>
      <c r="I99" s="15">
        <f t="shared" si="6"/>
        <v>0.004322089947089948</v>
      </c>
      <c r="J99" s="16">
        <f>F99-F5</f>
        <v>0.01998842592592593</v>
      </c>
      <c r="K99" s="16">
        <f t="shared" si="7"/>
        <v>1.157407407408051E-05</v>
      </c>
      <c r="L99" s="17">
        <f t="shared" si="8"/>
        <v>4624.713083397092</v>
      </c>
      <c r="M99" s="17">
        <f t="shared" si="9"/>
        <v>1.970506109060807</v>
      </c>
      <c r="N99" s="18">
        <v>0.017569444444444447</v>
      </c>
      <c r="O99" s="559">
        <v>97</v>
      </c>
      <c r="P99" s="585">
        <v>0.03116898148148148</v>
      </c>
      <c r="Q99" s="588">
        <f t="shared" si="10"/>
        <v>101</v>
      </c>
      <c r="R99" s="22">
        <f t="shared" si="11"/>
        <v>0.058067129629629635</v>
      </c>
      <c r="S99" s="584">
        <f t="shared" si="10"/>
        <v>86</v>
      </c>
      <c r="T99" s="24">
        <v>176</v>
      </c>
      <c r="U99" s="25">
        <v>112</v>
      </c>
    </row>
    <row r="100" spans="1:21" ht="23.25" customHeight="1">
      <c r="A100" s="8" t="s">
        <v>414</v>
      </c>
      <c r="B100" s="9" t="s">
        <v>590</v>
      </c>
      <c r="C100" s="9" t="s">
        <v>591</v>
      </c>
      <c r="D100" s="10" t="s">
        <v>444</v>
      </c>
      <c r="E100" s="11">
        <v>1988</v>
      </c>
      <c r="F100" s="12" t="s">
        <v>971</v>
      </c>
      <c r="G100" s="569" t="s">
        <v>165</v>
      </c>
      <c r="H100" s="570">
        <v>7</v>
      </c>
      <c r="I100" s="15">
        <f t="shared" si="6"/>
        <v>0.00433994708994709</v>
      </c>
      <c r="J100" s="16">
        <f>F100-F5</f>
        <v>0.020300925925925924</v>
      </c>
      <c r="K100" s="16">
        <f t="shared" si="7"/>
        <v>0.00031249999999999334</v>
      </c>
      <c r="L100" s="17">
        <f t="shared" si="8"/>
        <v>4677.689728741238</v>
      </c>
      <c r="M100" s="17">
        <f t="shared" si="9"/>
        <v>52.976645344145254</v>
      </c>
      <c r="N100" s="18">
        <v>0.016828703703703703</v>
      </c>
      <c r="O100" s="570">
        <v>8</v>
      </c>
      <c r="P100" s="585">
        <v>0.03078703703703704</v>
      </c>
      <c r="Q100" s="588">
        <f t="shared" si="10"/>
        <v>88</v>
      </c>
      <c r="R100" s="22">
        <f t="shared" si="11"/>
        <v>0.059120370370370365</v>
      </c>
      <c r="S100" s="584">
        <f t="shared" si="10"/>
        <v>99</v>
      </c>
      <c r="T100" s="24">
        <v>38</v>
      </c>
      <c r="U100" s="25">
        <v>111</v>
      </c>
    </row>
    <row r="101" spans="1:21" ht="23.25" customHeight="1">
      <c r="A101" s="8" t="s">
        <v>418</v>
      </c>
      <c r="B101" s="9" t="s">
        <v>385</v>
      </c>
      <c r="C101" s="9" t="s">
        <v>386</v>
      </c>
      <c r="D101" s="10" t="s">
        <v>387</v>
      </c>
      <c r="E101" s="11">
        <v>1980</v>
      </c>
      <c r="F101" s="12" t="s">
        <v>1794</v>
      </c>
      <c r="G101" s="558" t="s">
        <v>26</v>
      </c>
      <c r="H101" s="559">
        <v>47</v>
      </c>
      <c r="I101" s="15">
        <f t="shared" si="6"/>
        <v>0.004342592592592592</v>
      </c>
      <c r="J101" s="16">
        <f>F101-F5</f>
        <v>0.020347222222222218</v>
      </c>
      <c r="K101" s="16">
        <f t="shared" si="7"/>
        <v>4.629629629629428E-05</v>
      </c>
      <c r="L101" s="17">
        <f t="shared" si="8"/>
        <v>4685.501066098081</v>
      </c>
      <c r="M101" s="17">
        <f t="shared" si="9"/>
        <v>7.811337356843069</v>
      </c>
      <c r="N101" s="18">
        <v>0.017546296296296296</v>
      </c>
      <c r="O101" s="559">
        <v>96</v>
      </c>
      <c r="P101" s="585">
        <v>0.030625</v>
      </c>
      <c r="Q101" s="588">
        <f t="shared" si="10"/>
        <v>86</v>
      </c>
      <c r="R101" s="22">
        <f t="shared" si="11"/>
        <v>0.05844907407407407</v>
      </c>
      <c r="S101" s="584">
        <f t="shared" si="10"/>
        <v>88</v>
      </c>
      <c r="T101" s="24">
        <v>202</v>
      </c>
      <c r="U101" s="25">
        <v>110</v>
      </c>
    </row>
    <row r="102" spans="1:21" ht="23.25" customHeight="1">
      <c r="A102" s="8" t="s">
        <v>422</v>
      </c>
      <c r="B102" s="9" t="s">
        <v>286</v>
      </c>
      <c r="C102" s="9" t="s">
        <v>952</v>
      </c>
      <c r="D102" s="10" t="s">
        <v>599</v>
      </c>
      <c r="E102" s="11">
        <v>1973</v>
      </c>
      <c r="F102" s="12" t="s">
        <v>1794</v>
      </c>
      <c r="G102" s="572" t="s">
        <v>289</v>
      </c>
      <c r="H102" s="573">
        <v>3</v>
      </c>
      <c r="I102" s="15">
        <f t="shared" si="6"/>
        <v>0.004342592592592592</v>
      </c>
      <c r="J102" s="16">
        <f>F102-F5</f>
        <v>0.020347222222222218</v>
      </c>
      <c r="K102" s="16">
        <f t="shared" si="7"/>
        <v>0</v>
      </c>
      <c r="L102" s="17">
        <f t="shared" si="8"/>
        <v>4685.501066098081</v>
      </c>
      <c r="M102" s="17">
        <f t="shared" si="9"/>
        <v>0</v>
      </c>
      <c r="N102" s="18">
        <v>0.01695601851851852</v>
      </c>
      <c r="O102" s="570">
        <v>10</v>
      </c>
      <c r="P102" s="585">
        <v>0.03113425925925926</v>
      </c>
      <c r="Q102" s="588">
        <f t="shared" si="10"/>
        <v>98</v>
      </c>
      <c r="R102" s="22">
        <f t="shared" si="11"/>
        <v>0.05903935185185184</v>
      </c>
      <c r="S102" s="584">
        <f t="shared" si="10"/>
        <v>96</v>
      </c>
      <c r="T102" s="24">
        <v>114</v>
      </c>
      <c r="U102" s="25">
        <v>109</v>
      </c>
    </row>
    <row r="103" spans="1:21" ht="23.25" customHeight="1">
      <c r="A103" s="8" t="s">
        <v>427</v>
      </c>
      <c r="B103" s="9" t="s">
        <v>415</v>
      </c>
      <c r="C103" s="9" t="s">
        <v>416</v>
      </c>
      <c r="D103" s="37" t="s">
        <v>1451</v>
      </c>
      <c r="E103" s="11">
        <v>1983</v>
      </c>
      <c r="F103" s="12" t="s">
        <v>1795</v>
      </c>
      <c r="G103" s="569" t="s">
        <v>165</v>
      </c>
      <c r="H103" s="570">
        <v>8</v>
      </c>
      <c r="I103" s="15">
        <f t="shared" si="6"/>
        <v>0.004351851851851852</v>
      </c>
      <c r="J103" s="16">
        <f>F103-F5</f>
        <v>0.020509259259259262</v>
      </c>
      <c r="K103" s="16">
        <f t="shared" si="7"/>
        <v>0.00016203703703704386</v>
      </c>
      <c r="L103" s="17">
        <f t="shared" si="8"/>
        <v>4712.765957446808</v>
      </c>
      <c r="M103" s="17">
        <f t="shared" si="9"/>
        <v>27.26489134872736</v>
      </c>
      <c r="N103" s="18">
        <v>0.017916666666666668</v>
      </c>
      <c r="O103" s="570">
        <v>17</v>
      </c>
      <c r="P103" s="585">
        <v>0.031064814814814812</v>
      </c>
      <c r="Q103" s="588">
        <f t="shared" si="10"/>
        <v>96</v>
      </c>
      <c r="R103" s="22">
        <f t="shared" si="11"/>
        <v>0.058240740740740746</v>
      </c>
      <c r="S103" s="584">
        <f t="shared" si="10"/>
        <v>87</v>
      </c>
      <c r="T103" s="24">
        <v>148</v>
      </c>
      <c r="U103" s="25">
        <v>108</v>
      </c>
    </row>
    <row r="104" spans="1:21" ht="23.25" customHeight="1">
      <c r="A104" s="8" t="s">
        <v>429</v>
      </c>
      <c r="B104" s="9" t="s">
        <v>407</v>
      </c>
      <c r="C104" s="9" t="s">
        <v>408</v>
      </c>
      <c r="D104" s="10" t="s">
        <v>409</v>
      </c>
      <c r="E104" s="11">
        <v>1979</v>
      </c>
      <c r="F104" s="12" t="s">
        <v>1796</v>
      </c>
      <c r="G104" s="558" t="s">
        <v>26</v>
      </c>
      <c r="H104" s="559">
        <v>48</v>
      </c>
      <c r="I104" s="15">
        <f t="shared" si="6"/>
        <v>0.0043677248677248676</v>
      </c>
      <c r="J104" s="16">
        <f>F104-F5</f>
        <v>0.02078703703703704</v>
      </c>
      <c r="K104" s="16">
        <f t="shared" si="7"/>
        <v>0.00027777777777777957</v>
      </c>
      <c r="L104" s="17">
        <f t="shared" si="8"/>
        <v>4759.236826165961</v>
      </c>
      <c r="M104" s="17">
        <f t="shared" si="9"/>
        <v>46.47086871915326</v>
      </c>
      <c r="N104" s="18">
        <v>0.017905092592592594</v>
      </c>
      <c r="O104" s="559">
        <v>102</v>
      </c>
      <c r="P104" s="585">
        <v>0.031203703703703702</v>
      </c>
      <c r="Q104" s="588">
        <f t="shared" si="10"/>
        <v>103</v>
      </c>
      <c r="R104" s="22">
        <f t="shared" si="11"/>
        <v>0.05853009259259259</v>
      </c>
      <c r="S104" s="584">
        <f t="shared" si="10"/>
        <v>90</v>
      </c>
      <c r="T104" s="24">
        <v>191</v>
      </c>
      <c r="U104" s="25">
        <v>107</v>
      </c>
    </row>
    <row r="105" spans="1:21" ht="23.25" customHeight="1">
      <c r="A105" s="8" t="s">
        <v>433</v>
      </c>
      <c r="B105" s="9" t="s">
        <v>38</v>
      </c>
      <c r="C105" s="9" t="s">
        <v>199</v>
      </c>
      <c r="D105" s="10" t="s">
        <v>1693</v>
      </c>
      <c r="E105" s="11">
        <v>1961</v>
      </c>
      <c r="F105" s="12" t="s">
        <v>1797</v>
      </c>
      <c r="G105" s="561" t="s">
        <v>42</v>
      </c>
      <c r="H105" s="562">
        <v>40</v>
      </c>
      <c r="I105" s="15">
        <f t="shared" si="6"/>
        <v>0.004379629629629629</v>
      </c>
      <c r="J105" s="16">
        <f>F105-F5</f>
        <v>0.020995370370370366</v>
      </c>
      <c r="K105" s="16">
        <f t="shared" si="7"/>
        <v>0.00020833333333332427</v>
      </c>
      <c r="L105" s="17">
        <f t="shared" si="8"/>
        <v>4793.868921775898</v>
      </c>
      <c r="M105" s="17">
        <f t="shared" si="9"/>
        <v>34.632095609937096</v>
      </c>
      <c r="N105" s="18">
        <v>0.01695601851851852</v>
      </c>
      <c r="O105" s="559">
        <v>85</v>
      </c>
      <c r="P105" s="585">
        <v>0.031886574074074074</v>
      </c>
      <c r="Q105" s="588">
        <f t="shared" si="10"/>
        <v>116</v>
      </c>
      <c r="R105" s="22">
        <f t="shared" si="11"/>
        <v>0.05968749999999999</v>
      </c>
      <c r="S105" s="584">
        <f t="shared" si="10"/>
        <v>103</v>
      </c>
      <c r="T105" s="24">
        <v>223</v>
      </c>
      <c r="U105" s="25">
        <v>106</v>
      </c>
    </row>
    <row r="106" spans="1:21" ht="23.25" customHeight="1">
      <c r="A106" s="8" t="s">
        <v>438</v>
      </c>
      <c r="B106" s="9" t="s">
        <v>532</v>
      </c>
      <c r="C106" s="9" t="s">
        <v>611</v>
      </c>
      <c r="D106" s="37" t="s">
        <v>1694</v>
      </c>
      <c r="E106" s="11">
        <v>1990</v>
      </c>
      <c r="F106" s="12" t="s">
        <v>1798</v>
      </c>
      <c r="G106" s="569" t="s">
        <v>165</v>
      </c>
      <c r="H106" s="570">
        <v>9</v>
      </c>
      <c r="I106" s="15">
        <f t="shared" si="6"/>
        <v>0.004388888888888889</v>
      </c>
      <c r="J106" s="16">
        <f>F106-F5</f>
        <v>0.02115740740740741</v>
      </c>
      <c r="K106" s="16">
        <f t="shared" si="7"/>
        <v>0.00016203703703704386</v>
      </c>
      <c r="L106" s="17">
        <f t="shared" si="8"/>
        <v>4820.675105485233</v>
      </c>
      <c r="M106" s="17">
        <f t="shared" si="9"/>
        <v>26.80618370933462</v>
      </c>
      <c r="N106" s="18">
        <v>0.017546296296296296</v>
      </c>
      <c r="O106" s="570">
        <v>15</v>
      </c>
      <c r="P106" s="585">
        <v>0.03166666666666667</v>
      </c>
      <c r="Q106" s="588">
        <f t="shared" si="10"/>
        <v>112</v>
      </c>
      <c r="R106" s="22">
        <f t="shared" si="11"/>
        <v>0.05925925925925926</v>
      </c>
      <c r="S106" s="584">
        <f t="shared" si="10"/>
        <v>100</v>
      </c>
      <c r="T106" s="24">
        <v>82</v>
      </c>
      <c r="U106" s="25">
        <v>105</v>
      </c>
    </row>
    <row r="107" spans="1:21" ht="23.25" customHeight="1">
      <c r="A107" s="8" t="s">
        <v>441</v>
      </c>
      <c r="B107" s="9" t="s">
        <v>68</v>
      </c>
      <c r="C107" s="9" t="s">
        <v>178</v>
      </c>
      <c r="D107" s="10" t="s">
        <v>1225</v>
      </c>
      <c r="E107" s="11">
        <v>1967</v>
      </c>
      <c r="F107" s="12" t="s">
        <v>1799</v>
      </c>
      <c r="G107" s="561" t="s">
        <v>42</v>
      </c>
      <c r="H107" s="562">
        <v>41</v>
      </c>
      <c r="I107" s="15">
        <f t="shared" si="6"/>
        <v>0.004389550264550264</v>
      </c>
      <c r="J107" s="16">
        <f>F107-F5</f>
        <v>0.021168981481481476</v>
      </c>
      <c r="K107" s="16">
        <f t="shared" si="7"/>
        <v>1.1574074074066631E-05</v>
      </c>
      <c r="L107" s="17">
        <f t="shared" si="8"/>
        <v>4822.585505499472</v>
      </c>
      <c r="M107" s="17">
        <f t="shared" si="9"/>
        <v>1.9104000142388031</v>
      </c>
      <c r="N107" s="18">
        <v>0.02013888888888889</v>
      </c>
      <c r="O107" s="559">
        <v>135</v>
      </c>
      <c r="P107" s="585">
        <v>0.028449074074074075</v>
      </c>
      <c r="Q107" s="588">
        <f t="shared" si="10"/>
        <v>55</v>
      </c>
      <c r="R107" s="22">
        <f t="shared" si="11"/>
        <v>0.05667824074074074</v>
      </c>
      <c r="S107" s="584">
        <f t="shared" si="10"/>
        <v>74</v>
      </c>
      <c r="T107" s="24">
        <v>214</v>
      </c>
      <c r="U107" s="25">
        <v>104</v>
      </c>
    </row>
    <row r="108" spans="1:21" ht="23.25" customHeight="1">
      <c r="A108" s="8" t="s">
        <v>446</v>
      </c>
      <c r="B108" s="9" t="s">
        <v>97</v>
      </c>
      <c r="C108" s="9" t="s">
        <v>1611</v>
      </c>
      <c r="D108" s="10" t="s">
        <v>1695</v>
      </c>
      <c r="E108" s="11">
        <v>1957</v>
      </c>
      <c r="F108" s="12" t="s">
        <v>1800</v>
      </c>
      <c r="G108" s="566" t="s">
        <v>100</v>
      </c>
      <c r="H108" s="567">
        <v>3</v>
      </c>
      <c r="I108" s="15">
        <f t="shared" si="6"/>
        <v>0.0044060846560846564</v>
      </c>
      <c r="J108" s="16">
        <f>F108-F5</f>
        <v>0.021458333333333336</v>
      </c>
      <c r="K108" s="16">
        <f t="shared" si="7"/>
        <v>0.0002893518518518601</v>
      </c>
      <c r="L108" s="17">
        <f t="shared" si="8"/>
        <v>4870.159111377965</v>
      </c>
      <c r="M108" s="17">
        <f t="shared" si="9"/>
        <v>47.573605878493254</v>
      </c>
      <c r="N108" s="18">
        <v>0.017175925925925924</v>
      </c>
      <c r="O108" s="559">
        <v>88</v>
      </c>
      <c r="P108" s="585">
        <v>0.03208333333333333</v>
      </c>
      <c r="Q108" s="588">
        <f t="shared" si="10"/>
        <v>119</v>
      </c>
      <c r="R108" s="22">
        <f t="shared" si="11"/>
        <v>0.059930555555555556</v>
      </c>
      <c r="S108" s="584">
        <f t="shared" si="10"/>
        <v>106</v>
      </c>
      <c r="T108" s="24">
        <v>58</v>
      </c>
      <c r="U108" s="25">
        <v>103</v>
      </c>
    </row>
    <row r="109" spans="1:21" ht="23.25" customHeight="1">
      <c r="A109" s="8" t="s">
        <v>449</v>
      </c>
      <c r="B109" s="9" t="s">
        <v>44</v>
      </c>
      <c r="C109" s="9" t="s">
        <v>211</v>
      </c>
      <c r="D109" s="10" t="s">
        <v>1696</v>
      </c>
      <c r="E109" s="11">
        <v>1975</v>
      </c>
      <c r="F109" s="12" t="s">
        <v>1801</v>
      </c>
      <c r="G109" s="558" t="s">
        <v>26</v>
      </c>
      <c r="H109" s="559">
        <v>49</v>
      </c>
      <c r="I109" s="15">
        <f t="shared" si="6"/>
        <v>0.004408068783068784</v>
      </c>
      <c r="J109" s="16">
        <f>F109-F5</f>
        <v>0.021493055555555564</v>
      </c>
      <c r="K109" s="16">
        <f t="shared" si="7"/>
        <v>3.472222222222765E-05</v>
      </c>
      <c r="L109" s="17">
        <f t="shared" si="8"/>
        <v>4875.843960990249</v>
      </c>
      <c r="M109" s="17">
        <f t="shared" si="9"/>
        <v>5.68484961228387</v>
      </c>
      <c r="N109" s="18">
        <v>0.018634259259259257</v>
      </c>
      <c r="O109" s="559">
        <v>113</v>
      </c>
      <c r="P109" s="585">
        <v>0.029618055555555554</v>
      </c>
      <c r="Q109" s="588">
        <f t="shared" si="10"/>
        <v>68</v>
      </c>
      <c r="R109" s="22">
        <f t="shared" si="11"/>
        <v>0.05850694444444446</v>
      </c>
      <c r="S109" s="584">
        <f t="shared" si="10"/>
        <v>89</v>
      </c>
      <c r="T109" s="24">
        <v>2</v>
      </c>
      <c r="U109" s="25">
        <v>102</v>
      </c>
    </row>
    <row r="110" spans="1:21" ht="23.25" customHeight="1">
      <c r="A110" s="8" t="s">
        <v>454</v>
      </c>
      <c r="B110" s="9" t="s">
        <v>541</v>
      </c>
      <c r="C110" s="9" t="s">
        <v>542</v>
      </c>
      <c r="D110" s="10" t="s">
        <v>1697</v>
      </c>
      <c r="E110" s="11">
        <v>2000</v>
      </c>
      <c r="F110" s="12" t="s">
        <v>1802</v>
      </c>
      <c r="G110" s="558" t="s">
        <v>26</v>
      </c>
      <c r="H110" s="559">
        <v>50</v>
      </c>
      <c r="I110" s="15">
        <f t="shared" si="6"/>
        <v>0.004416005291005291</v>
      </c>
      <c r="J110" s="16">
        <f>F110-F5</f>
        <v>0.021631944444444447</v>
      </c>
      <c r="K110" s="16">
        <f t="shared" si="7"/>
        <v>0.00013888888888888284</v>
      </c>
      <c r="L110" s="17">
        <f t="shared" si="8"/>
        <v>4898.532274973792</v>
      </c>
      <c r="M110" s="17">
        <f t="shared" si="9"/>
        <v>22.688313983542685</v>
      </c>
      <c r="N110" s="18">
        <v>0.017905092592592594</v>
      </c>
      <c r="O110" s="559">
        <v>103</v>
      </c>
      <c r="P110" s="585">
        <v>0.030150462962962962</v>
      </c>
      <c r="Q110" s="588">
        <f t="shared" si="10"/>
        <v>77</v>
      </c>
      <c r="R110" s="22">
        <f t="shared" si="11"/>
        <v>0.059375</v>
      </c>
      <c r="S110" s="584">
        <f t="shared" si="10"/>
        <v>101</v>
      </c>
      <c r="T110" s="24">
        <v>147</v>
      </c>
      <c r="U110" s="25">
        <v>101</v>
      </c>
    </row>
    <row r="111" spans="1:21" ht="23.25" customHeight="1">
      <c r="A111" s="8" t="s">
        <v>457</v>
      </c>
      <c r="B111" s="9" t="s">
        <v>124</v>
      </c>
      <c r="C111" s="9" t="s">
        <v>1612</v>
      </c>
      <c r="D111" s="10" t="s">
        <v>1698</v>
      </c>
      <c r="E111" s="11">
        <v>1971</v>
      </c>
      <c r="F111" s="12" t="s">
        <v>1803</v>
      </c>
      <c r="G111" s="561" t="s">
        <v>42</v>
      </c>
      <c r="H111" s="562">
        <v>42</v>
      </c>
      <c r="I111" s="15">
        <f t="shared" si="6"/>
        <v>0.004420634920634921</v>
      </c>
      <c r="J111" s="16">
        <f>F111-F5</f>
        <v>0.02171296296296297</v>
      </c>
      <c r="K111" s="16">
        <f t="shared" si="7"/>
        <v>8.101851851852193E-05</v>
      </c>
      <c r="L111" s="17">
        <f t="shared" si="8"/>
        <v>4911.729503291443</v>
      </c>
      <c r="M111" s="17">
        <f t="shared" si="9"/>
        <v>13.197228317651025</v>
      </c>
      <c r="N111" s="18">
        <v>0.01599537037037037</v>
      </c>
      <c r="O111" s="559">
        <v>64</v>
      </c>
      <c r="P111" s="585">
        <v>0.03408564814814815</v>
      </c>
      <c r="Q111" s="588">
        <f t="shared" si="10"/>
        <v>150</v>
      </c>
      <c r="R111" s="22">
        <f t="shared" si="11"/>
        <v>0.06136574074074075</v>
      </c>
      <c r="S111" s="584">
        <f t="shared" si="10"/>
        <v>120</v>
      </c>
      <c r="T111" s="24">
        <v>217</v>
      </c>
      <c r="U111" s="25">
        <v>100</v>
      </c>
    </row>
    <row r="112" spans="1:21" ht="23.25" customHeight="1">
      <c r="A112" s="8" t="s">
        <v>460</v>
      </c>
      <c r="B112" s="9" t="s">
        <v>44</v>
      </c>
      <c r="C112" s="9" t="s">
        <v>946</v>
      </c>
      <c r="D112" s="10" t="s">
        <v>1699</v>
      </c>
      <c r="E112" s="11">
        <v>1960</v>
      </c>
      <c r="F112" s="12" t="s">
        <v>1804</v>
      </c>
      <c r="G112" s="561" t="s">
        <v>42</v>
      </c>
      <c r="H112" s="562">
        <v>43</v>
      </c>
      <c r="I112" s="15">
        <f t="shared" si="6"/>
        <v>0.004435846560846561</v>
      </c>
      <c r="J112" s="16">
        <f>F112-F5</f>
        <v>0.021979166666666668</v>
      </c>
      <c r="K112" s="16">
        <f t="shared" si="7"/>
        <v>0.00026620370370369906</v>
      </c>
      <c r="L112" s="17">
        <f t="shared" si="8"/>
        <v>4954.897867899209</v>
      </c>
      <c r="M112" s="17">
        <f t="shared" si="9"/>
        <v>43.16836460776631</v>
      </c>
      <c r="N112" s="18">
        <v>0.016307870370370372</v>
      </c>
      <c r="O112" s="559">
        <v>77</v>
      </c>
      <c r="P112" s="585">
        <v>0.03263888888888889</v>
      </c>
      <c r="Q112" s="588">
        <f t="shared" si="10"/>
        <v>127</v>
      </c>
      <c r="R112" s="22">
        <f t="shared" si="11"/>
        <v>0.06131944444444444</v>
      </c>
      <c r="S112" s="584">
        <f t="shared" si="10"/>
        <v>118</v>
      </c>
      <c r="T112" s="24">
        <v>54</v>
      </c>
      <c r="U112" s="25">
        <v>99</v>
      </c>
    </row>
    <row r="113" spans="1:21" ht="23.25" customHeight="1">
      <c r="A113" s="8" t="s">
        <v>464</v>
      </c>
      <c r="B113" s="9" t="s">
        <v>185</v>
      </c>
      <c r="C113" s="9" t="s">
        <v>186</v>
      </c>
      <c r="D113" s="37" t="s">
        <v>187</v>
      </c>
      <c r="E113" s="11">
        <v>1972</v>
      </c>
      <c r="F113" s="12" t="s">
        <v>1805</v>
      </c>
      <c r="G113" s="561" t="s">
        <v>42</v>
      </c>
      <c r="H113" s="562">
        <v>44</v>
      </c>
      <c r="I113" s="15">
        <f t="shared" si="6"/>
        <v>0.0044451058201058205</v>
      </c>
      <c r="J113" s="16">
        <f>F113-F5</f>
        <v>0.02214120370370371</v>
      </c>
      <c r="K113" s="16">
        <f t="shared" si="7"/>
        <v>0.00016203703703704386</v>
      </c>
      <c r="L113" s="17">
        <f t="shared" si="8"/>
        <v>4981.029608689185</v>
      </c>
      <c r="M113" s="17">
        <f t="shared" si="9"/>
        <v>26.131740789975993</v>
      </c>
      <c r="N113" s="18">
        <v>0.01587962962962963</v>
      </c>
      <c r="O113" s="559">
        <v>62</v>
      </c>
      <c r="P113" s="585">
        <v>0.030173611111111113</v>
      </c>
      <c r="Q113" s="588">
        <f t="shared" si="10"/>
        <v>78</v>
      </c>
      <c r="R113" s="22">
        <f t="shared" si="11"/>
        <v>0.06190972222222223</v>
      </c>
      <c r="S113" s="584">
        <f t="shared" si="10"/>
        <v>122</v>
      </c>
      <c r="T113" s="24">
        <v>111</v>
      </c>
      <c r="U113" s="25">
        <v>98</v>
      </c>
    </row>
    <row r="114" spans="1:21" ht="23.25" customHeight="1">
      <c r="A114" s="8" t="s">
        <v>467</v>
      </c>
      <c r="B114" s="9" t="s">
        <v>523</v>
      </c>
      <c r="C114" s="9" t="s">
        <v>54</v>
      </c>
      <c r="D114" s="10" t="s">
        <v>1671</v>
      </c>
      <c r="E114" s="11">
        <v>1972</v>
      </c>
      <c r="F114" s="12" t="s">
        <v>1806</v>
      </c>
      <c r="G114" s="561" t="s">
        <v>42</v>
      </c>
      <c r="H114" s="562">
        <v>45</v>
      </c>
      <c r="I114" s="15">
        <f t="shared" si="6"/>
        <v>0.004457671957671958</v>
      </c>
      <c r="J114" s="16">
        <f>F114-F5</f>
        <v>0.022361111111111116</v>
      </c>
      <c r="K114" s="16">
        <f t="shared" si="7"/>
        <v>0.00021990740740740478</v>
      </c>
      <c r="L114" s="17">
        <f t="shared" si="8"/>
        <v>5016.320474777449</v>
      </c>
      <c r="M114" s="17">
        <f t="shared" si="9"/>
        <v>35.29086608826401</v>
      </c>
      <c r="N114" s="18">
        <v>0.018506944444444444</v>
      </c>
      <c r="O114" s="559">
        <v>112</v>
      </c>
      <c r="P114" s="585">
        <v>0.031712962962962964</v>
      </c>
      <c r="Q114" s="588">
        <f t="shared" si="10"/>
        <v>113</v>
      </c>
      <c r="R114" s="22">
        <f t="shared" si="11"/>
        <v>0.05950231481481482</v>
      </c>
      <c r="S114" s="584">
        <f t="shared" si="10"/>
        <v>102</v>
      </c>
      <c r="T114" s="24">
        <v>226</v>
      </c>
      <c r="U114" s="25">
        <v>97</v>
      </c>
    </row>
    <row r="115" spans="1:21" ht="23.25" customHeight="1">
      <c r="A115" s="8" t="s">
        <v>472</v>
      </c>
      <c r="B115" s="9" t="s">
        <v>304</v>
      </c>
      <c r="C115" s="9" t="s">
        <v>1613</v>
      </c>
      <c r="D115" s="10" t="s">
        <v>387</v>
      </c>
      <c r="E115" s="11">
        <v>1990</v>
      </c>
      <c r="F115" s="12" t="s">
        <v>1807</v>
      </c>
      <c r="G115" s="569" t="s">
        <v>165</v>
      </c>
      <c r="H115" s="570">
        <v>10</v>
      </c>
      <c r="I115" s="15">
        <f t="shared" si="6"/>
        <v>0.004459656084656085</v>
      </c>
      <c r="J115" s="16">
        <f>F115-F5</f>
        <v>0.022395833333333344</v>
      </c>
      <c r="K115" s="16">
        <f t="shared" si="7"/>
        <v>3.472222222222765E-05</v>
      </c>
      <c r="L115" s="17">
        <f t="shared" si="8"/>
        <v>5021.874536556431</v>
      </c>
      <c r="M115" s="17">
        <f t="shared" si="9"/>
        <v>5.554061778982032</v>
      </c>
      <c r="N115" s="18">
        <v>0.01767361111111111</v>
      </c>
      <c r="O115" s="570">
        <v>16</v>
      </c>
      <c r="P115" s="585">
        <v>0.031064814814814812</v>
      </c>
      <c r="Q115" s="588">
        <f t="shared" si="10"/>
        <v>96</v>
      </c>
      <c r="R115" s="22">
        <f t="shared" si="11"/>
        <v>0.06037037037037038</v>
      </c>
      <c r="S115" s="584">
        <f t="shared" si="10"/>
        <v>110</v>
      </c>
      <c r="T115" s="24">
        <v>126</v>
      </c>
      <c r="U115" s="25">
        <v>96</v>
      </c>
    </row>
    <row r="116" spans="1:21" ht="23.25" customHeight="1">
      <c r="A116" s="8" t="s">
        <v>475</v>
      </c>
      <c r="B116" s="9" t="s">
        <v>423</v>
      </c>
      <c r="C116" s="9" t="s">
        <v>424</v>
      </c>
      <c r="D116" s="10" t="s">
        <v>425</v>
      </c>
      <c r="E116" s="11">
        <v>1973</v>
      </c>
      <c r="F116" s="12" t="s">
        <v>1808</v>
      </c>
      <c r="G116" s="561" t="s">
        <v>42</v>
      </c>
      <c r="H116" s="562">
        <v>46</v>
      </c>
      <c r="I116" s="15">
        <f t="shared" si="6"/>
        <v>0.004465608465608465</v>
      </c>
      <c r="J116" s="16">
        <f>F116-F5</f>
        <v>0.0225</v>
      </c>
      <c r="K116" s="16">
        <f t="shared" si="7"/>
        <v>0.0001041666666666552</v>
      </c>
      <c r="L116" s="17">
        <f t="shared" si="8"/>
        <v>5038.5071090047395</v>
      </c>
      <c r="M116" s="17">
        <f t="shared" si="9"/>
        <v>16.632572448308565</v>
      </c>
      <c r="N116" s="18">
        <v>0.01824074074074074</v>
      </c>
      <c r="O116" s="559">
        <v>108</v>
      </c>
      <c r="P116" s="585">
        <v>0.032407407407407406</v>
      </c>
      <c r="Q116" s="588">
        <f t="shared" si="10"/>
        <v>122</v>
      </c>
      <c r="R116" s="22">
        <f t="shared" si="11"/>
        <v>0.05990740740740741</v>
      </c>
      <c r="S116" s="584">
        <f t="shared" si="10"/>
        <v>105</v>
      </c>
      <c r="T116" s="24">
        <v>136</v>
      </c>
      <c r="U116" s="25">
        <v>95</v>
      </c>
    </row>
    <row r="117" spans="1:21" ht="23.25" customHeight="1">
      <c r="A117" s="8" t="s">
        <v>480</v>
      </c>
      <c r="B117" s="9" t="s">
        <v>484</v>
      </c>
      <c r="C117" s="9" t="s">
        <v>485</v>
      </c>
      <c r="D117" s="10"/>
      <c r="E117" s="11">
        <v>1966</v>
      </c>
      <c r="F117" s="12" t="s">
        <v>1809</v>
      </c>
      <c r="G117" s="572" t="s">
        <v>289</v>
      </c>
      <c r="H117" s="573">
        <v>4</v>
      </c>
      <c r="I117" s="15">
        <f t="shared" si="6"/>
        <v>0.0044675925925925924</v>
      </c>
      <c r="J117" s="16">
        <f>F117-F5</f>
        <v>0.022534722222222227</v>
      </c>
      <c r="K117" s="16">
        <f t="shared" si="7"/>
        <v>3.472222222222765E-05</v>
      </c>
      <c r="L117" s="17">
        <f t="shared" si="8"/>
        <v>5044.041450777203</v>
      </c>
      <c r="M117" s="17">
        <f t="shared" si="9"/>
        <v>5.534341772463449</v>
      </c>
      <c r="N117" s="18">
        <v>0.01752314814814815</v>
      </c>
      <c r="O117" s="570">
        <v>14</v>
      </c>
      <c r="P117" s="585">
        <v>0.03158564814814815</v>
      </c>
      <c r="Q117" s="588">
        <f t="shared" si="10"/>
        <v>111</v>
      </c>
      <c r="R117" s="22">
        <f t="shared" si="11"/>
        <v>0.060659722222222226</v>
      </c>
      <c r="S117" s="584">
        <f t="shared" si="10"/>
        <v>115</v>
      </c>
      <c r="T117" s="24">
        <v>201</v>
      </c>
      <c r="U117" s="25">
        <v>94</v>
      </c>
    </row>
    <row r="118" spans="1:21" ht="23.25" customHeight="1">
      <c r="A118" s="8" t="s">
        <v>483</v>
      </c>
      <c r="B118" s="9" t="s">
        <v>442</v>
      </c>
      <c r="C118" s="9" t="s">
        <v>443</v>
      </c>
      <c r="D118" s="10" t="s">
        <v>1700</v>
      </c>
      <c r="E118" s="11">
        <v>1964</v>
      </c>
      <c r="F118" s="12" t="s">
        <v>1810</v>
      </c>
      <c r="G118" s="572" t="s">
        <v>289</v>
      </c>
      <c r="H118" s="573">
        <v>5</v>
      </c>
      <c r="I118" s="15">
        <f t="shared" si="6"/>
        <v>0.004473544973544974</v>
      </c>
      <c r="J118" s="16">
        <f>F118-F5</f>
        <v>0.022638888888888896</v>
      </c>
      <c r="K118" s="16">
        <f t="shared" si="7"/>
        <v>0.00010416666666666907</v>
      </c>
      <c r="L118" s="17">
        <f t="shared" si="8"/>
        <v>5060.615020697813</v>
      </c>
      <c r="M118" s="17">
        <f t="shared" si="9"/>
        <v>16.57356992060977</v>
      </c>
      <c r="N118" s="18">
        <v>0.017002314814814814</v>
      </c>
      <c r="O118" s="570">
        <v>11</v>
      </c>
      <c r="P118" s="585">
        <v>0.03356481481481482</v>
      </c>
      <c r="Q118" s="588">
        <f t="shared" si="10"/>
        <v>139</v>
      </c>
      <c r="R118" s="22">
        <f t="shared" si="11"/>
        <v>0.06128472222222223</v>
      </c>
      <c r="S118" s="584">
        <f t="shared" si="10"/>
        <v>117</v>
      </c>
      <c r="T118" s="24">
        <v>84</v>
      </c>
      <c r="U118" s="25">
        <v>93</v>
      </c>
    </row>
    <row r="119" spans="1:21" ht="23.25" customHeight="1">
      <c r="A119" s="8" t="s">
        <v>488</v>
      </c>
      <c r="B119" s="9" t="s">
        <v>498</v>
      </c>
      <c r="C119" s="9" t="s">
        <v>1614</v>
      </c>
      <c r="D119" s="10"/>
      <c r="E119" s="11">
        <v>1978</v>
      </c>
      <c r="F119" s="12" t="s">
        <v>1810</v>
      </c>
      <c r="G119" s="558" t="s">
        <v>26</v>
      </c>
      <c r="H119" s="559">
        <v>51</v>
      </c>
      <c r="I119" s="15">
        <f t="shared" si="6"/>
        <v>0.004473544973544974</v>
      </c>
      <c r="J119" s="16">
        <f>F119-F5</f>
        <v>0.022638888888888896</v>
      </c>
      <c r="K119" s="16">
        <f t="shared" si="7"/>
        <v>0</v>
      </c>
      <c r="L119" s="17">
        <f t="shared" si="8"/>
        <v>5060.615020697813</v>
      </c>
      <c r="M119" s="17">
        <f t="shared" si="9"/>
        <v>0</v>
      </c>
      <c r="N119" s="18">
        <v>0.01767361111111111</v>
      </c>
      <c r="O119" s="559">
        <v>100</v>
      </c>
      <c r="P119" s="585">
        <v>0.03116898148148148</v>
      </c>
      <c r="Q119" s="588">
        <f t="shared" si="10"/>
        <v>101</v>
      </c>
      <c r="R119" s="22">
        <f t="shared" si="11"/>
        <v>0.06061342592592593</v>
      </c>
      <c r="S119" s="584">
        <f t="shared" si="10"/>
        <v>113</v>
      </c>
      <c r="T119" s="24">
        <v>189</v>
      </c>
      <c r="U119" s="25">
        <v>92</v>
      </c>
    </row>
    <row r="120" spans="1:21" ht="23.25" customHeight="1">
      <c r="A120" s="8" t="s">
        <v>493</v>
      </c>
      <c r="B120" s="9" t="s">
        <v>1655</v>
      </c>
      <c r="C120" s="9" t="s">
        <v>1615</v>
      </c>
      <c r="D120" s="10"/>
      <c r="E120" s="11">
        <v>1974</v>
      </c>
      <c r="F120" s="12" t="s">
        <v>1811</v>
      </c>
      <c r="G120" s="572" t="s">
        <v>289</v>
      </c>
      <c r="H120" s="573">
        <v>6</v>
      </c>
      <c r="I120" s="15">
        <f t="shared" si="6"/>
        <v>0.004474206349206349</v>
      </c>
      <c r="J120" s="16">
        <f>F120-F5</f>
        <v>0.022650462962962963</v>
      </c>
      <c r="K120" s="16">
        <f t="shared" si="7"/>
        <v>1.1574074074066631E-05</v>
      </c>
      <c r="L120" s="17">
        <f t="shared" si="8"/>
        <v>5062.453806356245</v>
      </c>
      <c r="M120" s="17">
        <f t="shared" si="9"/>
        <v>1.8387856584322435</v>
      </c>
      <c r="N120" s="18">
        <v>0.0169212962962963</v>
      </c>
      <c r="O120" s="570">
        <v>9</v>
      </c>
      <c r="P120" s="585">
        <v>0.032025462962962964</v>
      </c>
      <c r="Q120" s="588">
        <f t="shared" si="10"/>
        <v>118</v>
      </c>
      <c r="R120" s="22">
        <f t="shared" si="11"/>
        <v>0.061377314814814815</v>
      </c>
      <c r="S120" s="584">
        <f t="shared" si="10"/>
        <v>121</v>
      </c>
      <c r="T120" s="24">
        <v>22</v>
      </c>
      <c r="U120" s="25">
        <v>91</v>
      </c>
    </row>
    <row r="121" spans="1:21" ht="23.25" customHeight="1">
      <c r="A121" s="8" t="s">
        <v>497</v>
      </c>
      <c r="B121" s="9" t="s">
        <v>342</v>
      </c>
      <c r="C121" s="9" t="s">
        <v>582</v>
      </c>
      <c r="D121" s="10" t="s">
        <v>1687</v>
      </c>
      <c r="E121" s="11">
        <v>1997</v>
      </c>
      <c r="F121" s="12" t="s">
        <v>1812</v>
      </c>
      <c r="G121" s="569" t="s">
        <v>165</v>
      </c>
      <c r="H121" s="570">
        <v>11</v>
      </c>
      <c r="I121" s="15">
        <f t="shared" si="6"/>
        <v>0.0044755291005291005</v>
      </c>
      <c r="J121" s="16">
        <f>F121-F5</f>
        <v>0.02267361111111111</v>
      </c>
      <c r="K121" s="16">
        <f t="shared" si="7"/>
        <v>2.314814814814714E-05</v>
      </c>
      <c r="L121" s="17">
        <f t="shared" si="8"/>
        <v>5066.129747303088</v>
      </c>
      <c r="M121" s="17">
        <f t="shared" si="9"/>
        <v>3.675940946843184</v>
      </c>
      <c r="N121" s="18">
        <v>0.01810185185185185</v>
      </c>
      <c r="O121" s="570">
        <v>20</v>
      </c>
      <c r="P121" s="585">
        <v>0.031226851851851853</v>
      </c>
      <c r="Q121" s="588">
        <f t="shared" si="10"/>
        <v>104</v>
      </c>
      <c r="R121" s="22">
        <f t="shared" si="11"/>
        <v>0.0602199074074074</v>
      </c>
      <c r="S121" s="584">
        <f t="shared" si="10"/>
        <v>108</v>
      </c>
      <c r="T121" s="24">
        <v>216</v>
      </c>
      <c r="U121" s="25">
        <v>90</v>
      </c>
    </row>
    <row r="122" spans="1:21" ht="23.25" customHeight="1">
      <c r="A122" s="8" t="s">
        <v>502</v>
      </c>
      <c r="B122" s="9" t="s">
        <v>1656</v>
      </c>
      <c r="C122" s="9" t="s">
        <v>1616</v>
      </c>
      <c r="D122" s="10"/>
      <c r="E122" s="11">
        <v>1971</v>
      </c>
      <c r="F122" s="12" t="s">
        <v>1813</v>
      </c>
      <c r="G122" s="572" t="s">
        <v>289</v>
      </c>
      <c r="H122" s="573">
        <v>7</v>
      </c>
      <c r="I122" s="15">
        <f t="shared" si="6"/>
        <v>0.004494047619047619</v>
      </c>
      <c r="J122" s="16">
        <f>F122-F5</f>
        <v>0.022997685185185184</v>
      </c>
      <c r="K122" s="16">
        <f t="shared" si="7"/>
        <v>0.00032407407407407385</v>
      </c>
      <c r="L122" s="17">
        <f t="shared" si="8"/>
        <v>5117.365710080942</v>
      </c>
      <c r="M122" s="17">
        <f t="shared" si="9"/>
        <v>51.23596277785418</v>
      </c>
      <c r="N122" s="18">
        <v>0.018032407407407407</v>
      </c>
      <c r="O122" s="570">
        <v>18</v>
      </c>
      <c r="P122" s="585">
        <v>0.031886574074074074</v>
      </c>
      <c r="Q122" s="588">
        <f t="shared" si="10"/>
        <v>116</v>
      </c>
      <c r="R122" s="22">
        <f t="shared" si="11"/>
        <v>0.060613425925925925</v>
      </c>
      <c r="S122" s="584">
        <f t="shared" si="10"/>
        <v>112</v>
      </c>
      <c r="T122" s="24">
        <v>225</v>
      </c>
      <c r="U122" s="25">
        <v>89</v>
      </c>
    </row>
    <row r="123" spans="1:21" ht="23.25" customHeight="1">
      <c r="A123" s="8" t="s">
        <v>506</v>
      </c>
      <c r="B123" s="9" t="s">
        <v>494</v>
      </c>
      <c r="C123" s="9" t="s">
        <v>495</v>
      </c>
      <c r="D123" s="10" t="s">
        <v>275</v>
      </c>
      <c r="E123" s="11">
        <v>1979</v>
      </c>
      <c r="F123" s="12" t="s">
        <v>1813</v>
      </c>
      <c r="G123" s="569" t="s">
        <v>165</v>
      </c>
      <c r="H123" s="570">
        <v>12</v>
      </c>
      <c r="I123" s="15">
        <f t="shared" si="6"/>
        <v>0.004494047619047619</v>
      </c>
      <c r="J123" s="16">
        <f>F123-F5</f>
        <v>0.022997685185185184</v>
      </c>
      <c r="K123" s="16">
        <f t="shared" si="7"/>
        <v>0</v>
      </c>
      <c r="L123" s="17">
        <f t="shared" si="8"/>
        <v>5117.365710080942</v>
      </c>
      <c r="M123" s="17">
        <f t="shared" si="9"/>
        <v>0</v>
      </c>
      <c r="N123" s="18">
        <v>0.018414351851851852</v>
      </c>
      <c r="O123" s="570">
        <v>21</v>
      </c>
      <c r="P123" s="585">
        <v>0.03078703703703704</v>
      </c>
      <c r="Q123" s="588">
        <f t="shared" si="10"/>
        <v>88</v>
      </c>
      <c r="R123" s="22">
        <f t="shared" si="11"/>
        <v>0.06023148148148148</v>
      </c>
      <c r="S123" s="584">
        <f t="shared" si="10"/>
        <v>109</v>
      </c>
      <c r="T123" s="24">
        <v>72</v>
      </c>
      <c r="U123" s="25">
        <v>88</v>
      </c>
    </row>
    <row r="124" spans="1:21" ht="23.25" customHeight="1">
      <c r="A124" s="8" t="s">
        <v>509</v>
      </c>
      <c r="B124" s="9" t="s">
        <v>92</v>
      </c>
      <c r="C124" s="9" t="s">
        <v>1617</v>
      </c>
      <c r="D124" s="10" t="s">
        <v>563</v>
      </c>
      <c r="E124" s="11">
        <v>1979</v>
      </c>
      <c r="F124" s="12" t="s">
        <v>1814</v>
      </c>
      <c r="G124" s="558" t="s">
        <v>26</v>
      </c>
      <c r="H124" s="559">
        <v>52</v>
      </c>
      <c r="I124" s="15">
        <f t="shared" si="6"/>
        <v>0.004494708994708995</v>
      </c>
      <c r="J124" s="16">
        <f>F124-F5</f>
        <v>0.023009259259259264</v>
      </c>
      <c r="K124" s="16">
        <f t="shared" si="7"/>
        <v>1.157407407408051E-05</v>
      </c>
      <c r="L124" s="17">
        <f t="shared" si="8"/>
        <v>5119.187757504415</v>
      </c>
      <c r="M124" s="17">
        <f t="shared" si="9"/>
        <v>1.8220474234722133</v>
      </c>
      <c r="N124" s="18">
        <v>0.018645833333333334</v>
      </c>
      <c r="O124" s="559">
        <v>114</v>
      </c>
      <c r="P124" s="585">
        <v>0.030844907407407404</v>
      </c>
      <c r="Q124" s="588">
        <f t="shared" si="10"/>
        <v>93</v>
      </c>
      <c r="R124" s="22">
        <f t="shared" si="11"/>
        <v>0.06001157407407408</v>
      </c>
      <c r="S124" s="584">
        <f t="shared" si="10"/>
        <v>107</v>
      </c>
      <c r="T124" s="24">
        <v>94</v>
      </c>
      <c r="U124" s="25">
        <v>87</v>
      </c>
    </row>
    <row r="125" spans="1:21" ht="23.25" customHeight="1">
      <c r="A125" s="8" t="s">
        <v>513</v>
      </c>
      <c r="B125" s="9" t="s">
        <v>498</v>
      </c>
      <c r="C125" s="9" t="s">
        <v>499</v>
      </c>
      <c r="D125" s="10" t="s">
        <v>436</v>
      </c>
      <c r="E125" s="11">
        <v>1969</v>
      </c>
      <c r="F125" s="12" t="s">
        <v>463</v>
      </c>
      <c r="G125" s="561" t="s">
        <v>42</v>
      </c>
      <c r="H125" s="562">
        <v>47</v>
      </c>
      <c r="I125" s="15">
        <f t="shared" si="6"/>
        <v>0.004513227513227513</v>
      </c>
      <c r="J125" s="16">
        <f>F125-F5</f>
        <v>0.023333333333333338</v>
      </c>
      <c r="K125" s="16">
        <f t="shared" si="7"/>
        <v>0.00032407407407407385</v>
      </c>
      <c r="L125" s="17">
        <f t="shared" si="8"/>
        <v>5169.988276670575</v>
      </c>
      <c r="M125" s="17">
        <f t="shared" si="9"/>
        <v>50.800519166160484</v>
      </c>
      <c r="N125" s="18">
        <v>0.017627314814814814</v>
      </c>
      <c r="O125" s="559">
        <v>98</v>
      </c>
      <c r="P125" s="585">
        <v>0.0324537037037037</v>
      </c>
      <c r="Q125" s="588">
        <f t="shared" si="10"/>
        <v>123</v>
      </c>
      <c r="R125" s="22">
        <f t="shared" si="11"/>
        <v>0.06135416666666667</v>
      </c>
      <c r="S125" s="584">
        <f t="shared" si="10"/>
        <v>119</v>
      </c>
      <c r="T125" s="24">
        <v>110</v>
      </c>
      <c r="U125" s="25">
        <v>86</v>
      </c>
    </row>
    <row r="126" spans="1:21" ht="23.25" customHeight="1">
      <c r="A126" s="8" t="s">
        <v>516</v>
      </c>
      <c r="B126" s="9" t="s">
        <v>44</v>
      </c>
      <c r="C126" s="9" t="s">
        <v>1618</v>
      </c>
      <c r="D126" s="10"/>
      <c r="E126" s="11">
        <v>1976</v>
      </c>
      <c r="F126" s="12" t="s">
        <v>1815</v>
      </c>
      <c r="G126" s="558" t="s">
        <v>26</v>
      </c>
      <c r="H126" s="559">
        <v>53</v>
      </c>
      <c r="I126" s="15">
        <f t="shared" si="6"/>
        <v>0.004529100529100529</v>
      </c>
      <c r="J126" s="16">
        <f>F126-F5</f>
        <v>0.023611111111111117</v>
      </c>
      <c r="K126" s="16">
        <f t="shared" si="7"/>
        <v>0.00027777777777777957</v>
      </c>
      <c r="L126" s="17">
        <f t="shared" si="8"/>
        <v>5213.20093457944</v>
      </c>
      <c r="M126" s="17">
        <f t="shared" si="9"/>
        <v>43.21265790886537</v>
      </c>
      <c r="N126" s="18">
        <v>0.018657407407407407</v>
      </c>
      <c r="O126" s="559">
        <v>115</v>
      </c>
      <c r="P126" s="585">
        <v>0.031342592592592596</v>
      </c>
      <c r="Q126" s="588">
        <f t="shared" si="10"/>
        <v>106</v>
      </c>
      <c r="R126" s="22">
        <f t="shared" si="11"/>
        <v>0.06060185185185186</v>
      </c>
      <c r="S126" s="584">
        <f t="shared" si="10"/>
        <v>111</v>
      </c>
      <c r="T126" s="24">
        <v>24</v>
      </c>
      <c r="U126" s="25">
        <v>85</v>
      </c>
    </row>
    <row r="127" spans="1:21" ht="23.25" customHeight="1">
      <c r="A127" s="8" t="s">
        <v>520</v>
      </c>
      <c r="B127" s="9" t="s">
        <v>269</v>
      </c>
      <c r="C127" s="9" t="s">
        <v>1619</v>
      </c>
      <c r="D127" s="10" t="s">
        <v>65</v>
      </c>
      <c r="E127" s="11">
        <v>1971</v>
      </c>
      <c r="F127" s="12" t="s">
        <v>1816</v>
      </c>
      <c r="G127" s="561" t="s">
        <v>42</v>
      </c>
      <c r="H127" s="562">
        <v>48</v>
      </c>
      <c r="I127" s="15">
        <f t="shared" si="6"/>
        <v>0.004576058201058201</v>
      </c>
      <c r="J127" s="16">
        <f>F127-F5</f>
        <v>0.024432870370370376</v>
      </c>
      <c r="K127" s="16">
        <f t="shared" si="7"/>
        <v>0.0008217592592592582</v>
      </c>
      <c r="L127" s="17">
        <f t="shared" si="8"/>
        <v>5339.2831334007815</v>
      </c>
      <c r="M127" s="17">
        <f t="shared" si="9"/>
        <v>126.08219882134108</v>
      </c>
      <c r="N127" s="18">
        <v>0.01719907407407407</v>
      </c>
      <c r="O127" s="559">
        <v>89</v>
      </c>
      <c r="P127" s="585">
        <v>0.031712962962962964</v>
      </c>
      <c r="Q127" s="588">
        <f t="shared" si="10"/>
        <v>113</v>
      </c>
      <c r="R127" s="22">
        <f t="shared" si="11"/>
        <v>0.06288194444444445</v>
      </c>
      <c r="S127" s="584">
        <f t="shared" si="10"/>
        <v>125</v>
      </c>
      <c r="T127" s="24">
        <v>172</v>
      </c>
      <c r="U127" s="25">
        <v>84</v>
      </c>
    </row>
    <row r="128" spans="1:21" ht="23.25" customHeight="1">
      <c r="A128" s="8" t="s">
        <v>522</v>
      </c>
      <c r="B128" s="9" t="s">
        <v>44</v>
      </c>
      <c r="C128" s="9" t="s">
        <v>1620</v>
      </c>
      <c r="D128" s="10"/>
      <c r="E128" s="11">
        <v>1982</v>
      </c>
      <c r="F128" s="12" t="s">
        <v>1817</v>
      </c>
      <c r="G128" s="558" t="s">
        <v>26</v>
      </c>
      <c r="H128" s="559">
        <v>54</v>
      </c>
      <c r="I128" s="15">
        <f t="shared" si="6"/>
        <v>0.004586640211640212</v>
      </c>
      <c r="J128" s="16">
        <f>F128-F5</f>
        <v>0.024618055555555553</v>
      </c>
      <c r="K128" s="16">
        <f t="shared" si="7"/>
        <v>0.00018518518518517713</v>
      </c>
      <c r="L128" s="17">
        <f t="shared" si="8"/>
        <v>5367.33958183129</v>
      </c>
      <c r="M128" s="17">
        <f t="shared" si="9"/>
        <v>28.05644843050868</v>
      </c>
      <c r="N128" s="18">
        <v>0.01733796296296296</v>
      </c>
      <c r="O128" s="559">
        <v>93</v>
      </c>
      <c r="P128" s="585">
        <v>0.03310185185185185</v>
      </c>
      <c r="Q128" s="588">
        <f t="shared" si="10"/>
        <v>131</v>
      </c>
      <c r="R128" s="22">
        <f t="shared" si="11"/>
        <v>0.06292824074074074</v>
      </c>
      <c r="S128" s="584">
        <f t="shared" si="10"/>
        <v>128</v>
      </c>
      <c r="T128" s="24">
        <v>220</v>
      </c>
      <c r="U128" s="25">
        <v>83</v>
      </c>
    </row>
    <row r="129" spans="1:21" ht="23.25" customHeight="1">
      <c r="A129" s="8" t="s">
        <v>527</v>
      </c>
      <c r="B129" s="9" t="s">
        <v>248</v>
      </c>
      <c r="C129" s="9" t="s">
        <v>39</v>
      </c>
      <c r="D129" s="10"/>
      <c r="E129" s="11">
        <v>1980</v>
      </c>
      <c r="F129" s="12" t="s">
        <v>1817</v>
      </c>
      <c r="G129" s="558" t="s">
        <v>26</v>
      </c>
      <c r="H129" s="559">
        <v>55</v>
      </c>
      <c r="I129" s="15">
        <f t="shared" si="6"/>
        <v>0.004586640211640212</v>
      </c>
      <c r="J129" s="16">
        <f>F129-F5</f>
        <v>0.024618055555555553</v>
      </c>
      <c r="K129" s="16">
        <f t="shared" si="7"/>
        <v>0</v>
      </c>
      <c r="L129" s="17">
        <f t="shared" si="8"/>
        <v>5367.33958183129</v>
      </c>
      <c r="M129" s="17">
        <f t="shared" si="9"/>
        <v>0</v>
      </c>
      <c r="N129" s="18">
        <v>0.017222222222222222</v>
      </c>
      <c r="O129" s="559">
        <v>91</v>
      </c>
      <c r="P129" s="585">
        <v>0.033900462962962966</v>
      </c>
      <c r="Q129" s="588">
        <f t="shared" si="10"/>
        <v>148</v>
      </c>
      <c r="R129" s="22">
        <f t="shared" si="11"/>
        <v>0.06304398148148148</v>
      </c>
      <c r="S129" s="584">
        <f t="shared" si="10"/>
        <v>131</v>
      </c>
      <c r="T129" s="24">
        <v>193</v>
      </c>
      <c r="U129" s="25">
        <v>82</v>
      </c>
    </row>
    <row r="130" spans="1:21" ht="23.25" customHeight="1">
      <c r="A130" s="8" t="s">
        <v>529</v>
      </c>
      <c r="B130" s="9" t="s">
        <v>248</v>
      </c>
      <c r="C130" s="9" t="s">
        <v>507</v>
      </c>
      <c r="D130" s="10" t="s">
        <v>40</v>
      </c>
      <c r="E130" s="11">
        <v>1967</v>
      </c>
      <c r="F130" s="12" t="s">
        <v>1818</v>
      </c>
      <c r="G130" s="561" t="s">
        <v>42</v>
      </c>
      <c r="H130" s="562">
        <v>49</v>
      </c>
      <c r="I130" s="15">
        <f t="shared" si="6"/>
        <v>0.004595238095238095</v>
      </c>
      <c r="J130" s="16">
        <f>F130-F5</f>
        <v>0.024768518518518516</v>
      </c>
      <c r="K130" s="16">
        <f t="shared" si="7"/>
        <v>0.00015046296296296335</v>
      </c>
      <c r="L130" s="17">
        <f t="shared" si="8"/>
        <v>5390.040299366724</v>
      </c>
      <c r="M130" s="17">
        <f t="shared" si="9"/>
        <v>22.700717535433796</v>
      </c>
      <c r="N130" s="18">
        <v>0.01769675925925926</v>
      </c>
      <c r="O130" s="559">
        <v>101</v>
      </c>
      <c r="P130" s="585">
        <v>0.033136574074074075</v>
      </c>
      <c r="Q130" s="588">
        <f t="shared" si="10"/>
        <v>133</v>
      </c>
      <c r="R130" s="22">
        <f t="shared" si="11"/>
        <v>0.0627199074074074</v>
      </c>
      <c r="S130" s="584">
        <f t="shared" si="10"/>
        <v>124</v>
      </c>
      <c r="T130" s="24">
        <v>144</v>
      </c>
      <c r="U130" s="25">
        <v>81</v>
      </c>
    </row>
    <row r="131" spans="1:21" ht="23.25" customHeight="1">
      <c r="A131" s="8" t="s">
        <v>531</v>
      </c>
      <c r="B131" s="9" t="s">
        <v>450</v>
      </c>
      <c r="C131" s="9" t="s">
        <v>451</v>
      </c>
      <c r="D131" s="10" t="s">
        <v>1701</v>
      </c>
      <c r="E131" s="11">
        <v>1972</v>
      </c>
      <c r="F131" s="12" t="s">
        <v>1819</v>
      </c>
      <c r="G131" s="572" t="s">
        <v>289</v>
      </c>
      <c r="H131" s="573">
        <v>8</v>
      </c>
      <c r="I131" s="15">
        <f t="shared" si="6"/>
        <v>0.004602513227513228</v>
      </c>
      <c r="J131" s="16">
        <f>F131-F5</f>
        <v>0.024895833333333332</v>
      </c>
      <c r="K131" s="16">
        <f t="shared" si="7"/>
        <v>0.0001273148148148162</v>
      </c>
      <c r="L131" s="17">
        <f t="shared" si="8"/>
        <v>5409.182353786463</v>
      </c>
      <c r="M131" s="17">
        <f t="shared" si="9"/>
        <v>19.142054419738997</v>
      </c>
      <c r="N131" s="18">
        <v>0.019918981481481482</v>
      </c>
      <c r="O131" s="570">
        <v>29</v>
      </c>
      <c r="P131" s="585">
        <v>0.031574074074074074</v>
      </c>
      <c r="Q131" s="588">
        <f t="shared" si="10"/>
        <v>110</v>
      </c>
      <c r="R131" s="22">
        <f t="shared" si="11"/>
        <v>0.060625</v>
      </c>
      <c r="S131" s="584">
        <f t="shared" si="10"/>
        <v>114</v>
      </c>
      <c r="T131" s="24">
        <v>117</v>
      </c>
      <c r="U131" s="25">
        <v>80</v>
      </c>
    </row>
    <row r="132" spans="1:21" ht="23.25" customHeight="1">
      <c r="A132" s="8" t="s">
        <v>536</v>
      </c>
      <c r="B132" s="9" t="s">
        <v>124</v>
      </c>
      <c r="C132" s="9" t="s">
        <v>125</v>
      </c>
      <c r="D132" s="10" t="s">
        <v>40</v>
      </c>
      <c r="E132" s="11">
        <v>1965</v>
      </c>
      <c r="F132" s="12" t="s">
        <v>515</v>
      </c>
      <c r="G132" s="561" t="s">
        <v>42</v>
      </c>
      <c r="H132" s="562">
        <v>50</v>
      </c>
      <c r="I132" s="15">
        <f t="shared" si="6"/>
        <v>0.004604497354497354</v>
      </c>
      <c r="J132" s="16">
        <f>F132-F5</f>
        <v>0.024930555555555546</v>
      </c>
      <c r="K132" s="16">
        <f t="shared" si="7"/>
        <v>3.472222222221377E-05</v>
      </c>
      <c r="L132" s="17">
        <f t="shared" si="8"/>
        <v>5414.39241597242</v>
      </c>
      <c r="M132" s="17">
        <f t="shared" si="9"/>
        <v>5.210062185957213</v>
      </c>
      <c r="N132" s="18">
        <v>0.019560185185185184</v>
      </c>
      <c r="O132" s="559">
        <v>127</v>
      </c>
      <c r="P132" s="585">
        <v>0.030555555555555555</v>
      </c>
      <c r="Q132" s="588">
        <f t="shared" si="10"/>
        <v>84</v>
      </c>
      <c r="R132" s="22">
        <f t="shared" si="11"/>
        <v>0.061018518518518514</v>
      </c>
      <c r="S132" s="584">
        <f t="shared" si="10"/>
        <v>116</v>
      </c>
      <c r="T132" s="24">
        <v>205</v>
      </c>
      <c r="U132" s="25">
        <v>79</v>
      </c>
    </row>
    <row r="133" spans="1:21" ht="23.25" customHeight="1">
      <c r="A133" s="8" t="s">
        <v>540</v>
      </c>
      <c r="B133" s="9" t="s">
        <v>82</v>
      </c>
      <c r="C133" s="9" t="s">
        <v>562</v>
      </c>
      <c r="D133" s="10" t="s">
        <v>563</v>
      </c>
      <c r="E133" s="11">
        <v>1977</v>
      </c>
      <c r="F133" s="12" t="s">
        <v>1820</v>
      </c>
      <c r="G133" s="558" t="s">
        <v>26</v>
      </c>
      <c r="H133" s="559">
        <v>56</v>
      </c>
      <c r="I133" s="15">
        <f aca="true" t="shared" si="12" ref="I133:I196">F133/17.5</f>
        <v>0.004621031746031746</v>
      </c>
      <c r="J133" s="16">
        <f>F133-F5</f>
        <v>0.025219907407407406</v>
      </c>
      <c r="K133" s="16">
        <f t="shared" si="7"/>
        <v>0.0002893518518518601</v>
      </c>
      <c r="L133" s="17">
        <f t="shared" si="8"/>
        <v>5457.63560898812</v>
      </c>
      <c r="M133" s="17">
        <f t="shared" si="9"/>
        <v>43.243193015699944</v>
      </c>
      <c r="N133" s="18">
        <v>0.017962962962962962</v>
      </c>
      <c r="O133" s="559">
        <v>105</v>
      </c>
      <c r="P133" s="585">
        <v>0.03364583333333333</v>
      </c>
      <c r="Q133" s="588">
        <f t="shared" si="10"/>
        <v>143</v>
      </c>
      <c r="R133" s="22">
        <f t="shared" si="11"/>
        <v>0.0629050925925926</v>
      </c>
      <c r="S133" s="584">
        <f t="shared" si="10"/>
        <v>126</v>
      </c>
      <c r="T133" s="24">
        <v>71</v>
      </c>
      <c r="U133" s="25">
        <v>78</v>
      </c>
    </row>
    <row r="134" spans="1:21" ht="23.25" customHeight="1">
      <c r="A134" s="8" t="s">
        <v>545</v>
      </c>
      <c r="B134" s="9" t="s">
        <v>22</v>
      </c>
      <c r="C134" s="9" t="s">
        <v>1621</v>
      </c>
      <c r="D134" s="10" t="s">
        <v>387</v>
      </c>
      <c r="E134" s="11">
        <v>1967</v>
      </c>
      <c r="F134" s="12" t="s">
        <v>1821</v>
      </c>
      <c r="G134" s="561" t="s">
        <v>42</v>
      </c>
      <c r="H134" s="562">
        <v>51</v>
      </c>
      <c r="I134" s="15">
        <f t="shared" si="12"/>
        <v>0.004621693121693122</v>
      </c>
      <c r="J134" s="16">
        <f>F134-F5</f>
        <v>0.025231481481481487</v>
      </c>
      <c r="K134" s="16">
        <f aca="true" t="shared" si="13" ref="K134:K197">F134-F133</f>
        <v>1.157407407408051E-05</v>
      </c>
      <c r="L134" s="17">
        <f aca="true" t="shared" si="14" ref="L134:L197">(J134/I134)*1000</f>
        <v>5459.358900973097</v>
      </c>
      <c r="M134" s="17">
        <f aca="true" t="shared" si="15" ref="M134:M197">L134-L133</f>
        <v>1.7232919849766404</v>
      </c>
      <c r="N134" s="18">
        <v>0.017905092592592594</v>
      </c>
      <c r="O134" s="559">
        <v>104</v>
      </c>
      <c r="P134" s="585">
        <v>0.03262731481481482</v>
      </c>
      <c r="Q134" s="588">
        <f aca="true" t="shared" si="16" ref="Q134:S197">_xlfn.RANK.EQ(P134,P$5:P$210,2)</f>
        <v>126</v>
      </c>
      <c r="R134" s="22">
        <f aca="true" t="shared" si="17" ref="R134:R197">F134-N134</f>
        <v>0.06297453703703704</v>
      </c>
      <c r="S134" s="584">
        <f t="shared" si="16"/>
        <v>130</v>
      </c>
      <c r="T134" s="24">
        <v>91</v>
      </c>
      <c r="U134" s="25">
        <v>77</v>
      </c>
    </row>
    <row r="135" spans="1:21" ht="23.25" customHeight="1">
      <c r="A135" s="8" t="s">
        <v>550</v>
      </c>
      <c r="B135" s="9" t="s">
        <v>1649</v>
      </c>
      <c r="C135" s="9" t="s">
        <v>1027</v>
      </c>
      <c r="D135" s="10" t="s">
        <v>1028</v>
      </c>
      <c r="E135" s="11">
        <v>1966</v>
      </c>
      <c r="F135" s="12" t="s">
        <v>1822</v>
      </c>
      <c r="G135" s="561" t="s">
        <v>42</v>
      </c>
      <c r="H135" s="562">
        <v>52</v>
      </c>
      <c r="I135" s="15">
        <f t="shared" si="12"/>
        <v>0.004623015873015873</v>
      </c>
      <c r="J135" s="16">
        <f>F135-F5</f>
        <v>0.025254629629629634</v>
      </c>
      <c r="K135" s="16">
        <f t="shared" si="13"/>
        <v>2.314814814814714E-05</v>
      </c>
      <c r="L135" s="17">
        <f t="shared" si="14"/>
        <v>5462.804005722461</v>
      </c>
      <c r="M135" s="17">
        <f t="shared" si="15"/>
        <v>3.4451047493639635</v>
      </c>
      <c r="N135" s="18">
        <v>0.018229166666666668</v>
      </c>
      <c r="O135" s="559">
        <v>107</v>
      </c>
      <c r="P135" s="585">
        <v>0.03339120370370371</v>
      </c>
      <c r="Q135" s="588">
        <f t="shared" si="16"/>
        <v>136</v>
      </c>
      <c r="R135" s="22">
        <f t="shared" si="17"/>
        <v>0.06267361111111111</v>
      </c>
      <c r="S135" s="584">
        <f t="shared" si="16"/>
        <v>123</v>
      </c>
      <c r="T135" s="24">
        <v>132</v>
      </c>
      <c r="U135" s="25">
        <v>76</v>
      </c>
    </row>
    <row r="136" spans="1:21" ht="23.25" customHeight="1">
      <c r="A136" s="8" t="s">
        <v>553</v>
      </c>
      <c r="B136" s="9" t="s">
        <v>63</v>
      </c>
      <c r="C136" s="9" t="s">
        <v>603</v>
      </c>
      <c r="D136" s="10" t="s">
        <v>666</v>
      </c>
      <c r="E136" s="11">
        <v>1976</v>
      </c>
      <c r="F136" s="12" t="s">
        <v>1823</v>
      </c>
      <c r="G136" s="558" t="s">
        <v>26</v>
      </c>
      <c r="H136" s="559">
        <v>57</v>
      </c>
      <c r="I136" s="15">
        <f t="shared" si="12"/>
        <v>0.004652116402116402</v>
      </c>
      <c r="J136" s="16">
        <f>F136-F5</f>
        <v>0.025763888888888885</v>
      </c>
      <c r="K136" s="16">
        <f t="shared" si="13"/>
        <v>0.000509259259259251</v>
      </c>
      <c r="L136" s="17">
        <f t="shared" si="14"/>
        <v>5538.100653966448</v>
      </c>
      <c r="M136" s="17">
        <f t="shared" si="15"/>
        <v>75.29664824398697</v>
      </c>
      <c r="N136" s="18">
        <v>0.018171296296296297</v>
      </c>
      <c r="O136" s="559">
        <v>106</v>
      </c>
      <c r="P136" s="585">
        <v>0.032870370370370376</v>
      </c>
      <c r="Q136" s="588">
        <f t="shared" si="16"/>
        <v>129</v>
      </c>
      <c r="R136" s="22">
        <f t="shared" si="17"/>
        <v>0.06324074074074074</v>
      </c>
      <c r="S136" s="584">
        <f t="shared" si="16"/>
        <v>133</v>
      </c>
      <c r="T136" s="24">
        <v>209</v>
      </c>
      <c r="U136" s="25">
        <v>75</v>
      </c>
    </row>
    <row r="137" spans="1:21" ht="23.25" customHeight="1">
      <c r="A137" s="8" t="s">
        <v>556</v>
      </c>
      <c r="B137" s="9" t="s">
        <v>22</v>
      </c>
      <c r="C137" s="9" t="s">
        <v>594</v>
      </c>
      <c r="D137" s="10" t="s">
        <v>40</v>
      </c>
      <c r="E137" s="11">
        <v>1962</v>
      </c>
      <c r="F137" s="12" t="s">
        <v>1824</v>
      </c>
      <c r="G137" s="561" t="s">
        <v>42</v>
      </c>
      <c r="H137" s="562">
        <v>53</v>
      </c>
      <c r="I137" s="15">
        <f t="shared" si="12"/>
        <v>0.004668650793650794</v>
      </c>
      <c r="J137" s="16">
        <f>F137-F5</f>
        <v>0.026053240740740745</v>
      </c>
      <c r="K137" s="16">
        <f t="shared" si="13"/>
        <v>0.0002893518518518601</v>
      </c>
      <c r="L137" s="17">
        <f t="shared" si="14"/>
        <v>5580.46465505029</v>
      </c>
      <c r="M137" s="17">
        <f t="shared" si="15"/>
        <v>42.364001083842595</v>
      </c>
      <c r="N137" s="18">
        <v>0.018414351851851852</v>
      </c>
      <c r="O137" s="575">
        <v>111</v>
      </c>
      <c r="P137" s="585">
        <v>0.03339120370370371</v>
      </c>
      <c r="Q137" s="588">
        <f t="shared" si="16"/>
        <v>136</v>
      </c>
      <c r="R137" s="22">
        <f t="shared" si="17"/>
        <v>0.06328703703703704</v>
      </c>
      <c r="S137" s="584">
        <f t="shared" si="16"/>
        <v>134</v>
      </c>
      <c r="T137" s="24">
        <v>37</v>
      </c>
      <c r="U137" s="25">
        <v>74</v>
      </c>
    </row>
    <row r="138" spans="1:21" ht="23.25" customHeight="1">
      <c r="A138" s="8" t="s">
        <v>559</v>
      </c>
      <c r="B138" s="9" t="s">
        <v>194</v>
      </c>
      <c r="C138" s="9" t="s">
        <v>1622</v>
      </c>
      <c r="D138" s="10"/>
      <c r="E138" s="11">
        <v>1984</v>
      </c>
      <c r="F138" s="12" t="s">
        <v>1825</v>
      </c>
      <c r="G138" s="558" t="s">
        <v>26</v>
      </c>
      <c r="H138" s="559">
        <v>58</v>
      </c>
      <c r="I138" s="15">
        <f t="shared" si="12"/>
        <v>0.0046699735449735455</v>
      </c>
      <c r="J138" s="16">
        <f>F138-F5</f>
        <v>0.026076388888888892</v>
      </c>
      <c r="K138" s="16">
        <f t="shared" si="13"/>
        <v>2.314814814814714E-05</v>
      </c>
      <c r="L138" s="17">
        <f t="shared" si="14"/>
        <v>5583.840815748478</v>
      </c>
      <c r="M138" s="17">
        <f t="shared" si="15"/>
        <v>3.3761606981879595</v>
      </c>
      <c r="N138" s="18">
        <v>0.01880787037037037</v>
      </c>
      <c r="O138" s="575">
        <v>119</v>
      </c>
      <c r="P138" s="585">
        <v>0.03364583333333333</v>
      </c>
      <c r="Q138" s="588">
        <f t="shared" si="16"/>
        <v>143</v>
      </c>
      <c r="R138" s="22">
        <f t="shared" si="17"/>
        <v>0.06291666666666668</v>
      </c>
      <c r="S138" s="584">
        <f t="shared" si="16"/>
        <v>127</v>
      </c>
      <c r="T138" s="24">
        <v>150</v>
      </c>
      <c r="U138" s="25">
        <v>73</v>
      </c>
    </row>
    <row r="139" spans="1:21" ht="23.25" customHeight="1">
      <c r="A139" s="8" t="s">
        <v>561</v>
      </c>
      <c r="B139" s="9" t="s">
        <v>87</v>
      </c>
      <c r="C139" s="9" t="s">
        <v>465</v>
      </c>
      <c r="D139" s="10" t="s">
        <v>344</v>
      </c>
      <c r="E139" s="11">
        <v>1972</v>
      </c>
      <c r="F139" s="12" t="s">
        <v>1826</v>
      </c>
      <c r="G139" s="561" t="s">
        <v>42</v>
      </c>
      <c r="H139" s="562">
        <v>54</v>
      </c>
      <c r="I139" s="15">
        <f t="shared" si="12"/>
        <v>0.004670634920634921</v>
      </c>
      <c r="J139" s="16">
        <f>F139-F5</f>
        <v>0.02608796296296296</v>
      </c>
      <c r="K139" s="16">
        <f t="shared" si="13"/>
        <v>1.1574074074066631E-05</v>
      </c>
      <c r="L139" s="17">
        <f t="shared" si="14"/>
        <v>5585.528178986122</v>
      </c>
      <c r="M139" s="17">
        <f t="shared" si="15"/>
        <v>1.6873632376436944</v>
      </c>
      <c r="N139" s="18">
        <v>0.01880787037037037</v>
      </c>
      <c r="O139" s="575">
        <v>120</v>
      </c>
      <c r="P139" s="585">
        <v>0.03234953703703704</v>
      </c>
      <c r="Q139" s="588">
        <f t="shared" si="16"/>
        <v>121</v>
      </c>
      <c r="R139" s="22">
        <f t="shared" si="17"/>
        <v>0.06292824074074074</v>
      </c>
      <c r="S139" s="584">
        <f t="shared" si="16"/>
        <v>128</v>
      </c>
      <c r="T139" s="24">
        <v>183</v>
      </c>
      <c r="U139" s="25">
        <v>72</v>
      </c>
    </row>
    <row r="140" spans="1:21" ht="23.25" customHeight="1">
      <c r="A140" s="8" t="s">
        <v>565</v>
      </c>
      <c r="B140" s="9" t="s">
        <v>44</v>
      </c>
      <c r="C140" s="9" t="s">
        <v>514</v>
      </c>
      <c r="D140" s="10" t="s">
        <v>40</v>
      </c>
      <c r="E140" s="11">
        <v>1950</v>
      </c>
      <c r="F140" s="12" t="s">
        <v>1827</v>
      </c>
      <c r="G140" s="566" t="s">
        <v>100</v>
      </c>
      <c r="H140" s="567">
        <v>4</v>
      </c>
      <c r="I140" s="15">
        <f t="shared" si="12"/>
        <v>0.004712301587301587</v>
      </c>
      <c r="J140" s="16">
        <f>F140-F5</f>
        <v>0.026817129629629628</v>
      </c>
      <c r="K140" s="16">
        <f t="shared" si="13"/>
        <v>0.0007291666666666696</v>
      </c>
      <c r="L140" s="17">
        <f t="shared" si="14"/>
        <v>5690.877192982456</v>
      </c>
      <c r="M140" s="17">
        <f t="shared" si="15"/>
        <v>105.34901399633418</v>
      </c>
      <c r="N140" s="18">
        <v>0.018275462962962962</v>
      </c>
      <c r="O140" s="575">
        <v>109</v>
      </c>
      <c r="P140" s="585">
        <v>0.033715277777777775</v>
      </c>
      <c r="Q140" s="588">
        <f t="shared" si="16"/>
        <v>146</v>
      </c>
      <c r="R140" s="22">
        <f t="shared" si="17"/>
        <v>0.06418981481481481</v>
      </c>
      <c r="S140" s="584">
        <f t="shared" si="16"/>
        <v>139</v>
      </c>
      <c r="T140" s="24">
        <v>46</v>
      </c>
      <c r="U140" s="25">
        <v>71</v>
      </c>
    </row>
    <row r="141" spans="1:21" ht="23.25" customHeight="1">
      <c r="A141" s="8" t="s">
        <v>567</v>
      </c>
      <c r="B141" s="9" t="s">
        <v>1657</v>
      </c>
      <c r="C141" s="9" t="s">
        <v>477</v>
      </c>
      <c r="D141" s="10" t="s">
        <v>1702</v>
      </c>
      <c r="E141" s="11">
        <v>1989</v>
      </c>
      <c r="F141" s="12" t="s">
        <v>1828</v>
      </c>
      <c r="G141" s="569" t="s">
        <v>165</v>
      </c>
      <c r="H141" s="570">
        <v>13</v>
      </c>
      <c r="I141" s="15">
        <f t="shared" si="12"/>
        <v>0.004714285714285714</v>
      </c>
      <c r="J141" s="16">
        <f>F141-F5</f>
        <v>0.026851851851851856</v>
      </c>
      <c r="K141" s="16">
        <f t="shared" si="13"/>
        <v>3.472222222222765E-05</v>
      </c>
      <c r="L141" s="17">
        <f t="shared" si="14"/>
        <v>5695.8473625140305</v>
      </c>
      <c r="M141" s="17">
        <f t="shared" si="15"/>
        <v>4.970169531574356</v>
      </c>
      <c r="N141" s="18">
        <v>0.019074074074074073</v>
      </c>
      <c r="O141" s="574">
        <v>24</v>
      </c>
      <c r="P141" s="585">
        <v>0.03327546296296296</v>
      </c>
      <c r="Q141" s="588">
        <f t="shared" si="16"/>
        <v>135</v>
      </c>
      <c r="R141" s="22">
        <f t="shared" si="17"/>
        <v>0.06342592592592593</v>
      </c>
      <c r="S141" s="584">
        <f t="shared" si="16"/>
        <v>136</v>
      </c>
      <c r="T141" s="24">
        <v>1</v>
      </c>
      <c r="U141" s="25">
        <v>70</v>
      </c>
    </row>
    <row r="142" spans="1:21" ht="23.25" customHeight="1">
      <c r="A142" s="8" t="s">
        <v>571</v>
      </c>
      <c r="B142" s="9" t="s">
        <v>356</v>
      </c>
      <c r="C142" s="9" t="s">
        <v>357</v>
      </c>
      <c r="D142" s="10" t="s">
        <v>30</v>
      </c>
      <c r="E142" s="11">
        <v>1965</v>
      </c>
      <c r="F142" s="12" t="s">
        <v>1829</v>
      </c>
      <c r="G142" s="572" t="s">
        <v>289</v>
      </c>
      <c r="H142" s="573">
        <v>9</v>
      </c>
      <c r="I142" s="15">
        <f t="shared" si="12"/>
        <v>0.0047162698412698415</v>
      </c>
      <c r="J142" s="16">
        <f>F142-F5</f>
        <v>0.026886574074074084</v>
      </c>
      <c r="K142" s="16">
        <f t="shared" si="13"/>
        <v>3.472222222222765E-05</v>
      </c>
      <c r="L142" s="17">
        <f t="shared" si="14"/>
        <v>5700.81335016127</v>
      </c>
      <c r="M142" s="17">
        <f t="shared" si="15"/>
        <v>4.965987647239672</v>
      </c>
      <c r="N142" s="18">
        <v>0.01920138888888889</v>
      </c>
      <c r="O142" s="574">
        <v>25</v>
      </c>
      <c r="P142" s="585">
        <v>0.032719907407407406</v>
      </c>
      <c r="Q142" s="588">
        <f t="shared" si="16"/>
        <v>128</v>
      </c>
      <c r="R142" s="22">
        <f t="shared" si="17"/>
        <v>0.06333333333333334</v>
      </c>
      <c r="S142" s="584">
        <f t="shared" si="16"/>
        <v>135</v>
      </c>
      <c r="T142" s="24">
        <v>199</v>
      </c>
      <c r="U142" s="25">
        <v>69</v>
      </c>
    </row>
    <row r="143" spans="1:21" ht="23.25" customHeight="1">
      <c r="A143" s="8" t="s">
        <v>575</v>
      </c>
      <c r="B143" s="9" t="s">
        <v>434</v>
      </c>
      <c r="C143" s="9" t="s">
        <v>435</v>
      </c>
      <c r="D143" s="10" t="s">
        <v>436</v>
      </c>
      <c r="E143" s="11">
        <v>1969</v>
      </c>
      <c r="F143" s="12" t="s">
        <v>1830</v>
      </c>
      <c r="G143" s="572" t="s">
        <v>289</v>
      </c>
      <c r="H143" s="573">
        <v>10</v>
      </c>
      <c r="I143" s="15">
        <f t="shared" si="12"/>
        <v>0.0047242063492063495</v>
      </c>
      <c r="J143" s="16">
        <f>F143-F5</f>
        <v>0.027025462962962966</v>
      </c>
      <c r="K143" s="16">
        <f t="shared" si="13"/>
        <v>0.00013888888888888284</v>
      </c>
      <c r="L143" s="17">
        <f t="shared" si="14"/>
        <v>5720.635587288255</v>
      </c>
      <c r="M143" s="17">
        <f t="shared" si="15"/>
        <v>19.822237126984874</v>
      </c>
      <c r="N143" s="18">
        <v>0.019571759259259257</v>
      </c>
      <c r="O143" s="574">
        <v>27</v>
      </c>
      <c r="P143" s="585">
        <v>0.03356481481481482</v>
      </c>
      <c r="Q143" s="588">
        <f t="shared" si="16"/>
        <v>139</v>
      </c>
      <c r="R143" s="22">
        <f t="shared" si="17"/>
        <v>0.06310185185185185</v>
      </c>
      <c r="S143" s="584">
        <f t="shared" si="16"/>
        <v>132</v>
      </c>
      <c r="T143" s="24">
        <v>167</v>
      </c>
      <c r="U143" s="25">
        <v>68</v>
      </c>
    </row>
    <row r="144" spans="1:21" ht="23.25" customHeight="1">
      <c r="A144" s="8" t="s">
        <v>580</v>
      </c>
      <c r="B144" s="9" t="s">
        <v>494</v>
      </c>
      <c r="C144" s="9" t="s">
        <v>1623</v>
      </c>
      <c r="D144" s="10" t="s">
        <v>1703</v>
      </c>
      <c r="E144" s="11">
        <v>1971</v>
      </c>
      <c r="F144" s="12" t="s">
        <v>1831</v>
      </c>
      <c r="G144" s="572" t="s">
        <v>289</v>
      </c>
      <c r="H144" s="573">
        <v>11</v>
      </c>
      <c r="I144" s="15">
        <f t="shared" si="12"/>
        <v>0.004729497354497354</v>
      </c>
      <c r="J144" s="16">
        <f>F144-F5</f>
        <v>0.027118055555555555</v>
      </c>
      <c r="K144" s="16">
        <f t="shared" si="13"/>
        <v>9.259259259258856E-05</v>
      </c>
      <c r="L144" s="17">
        <f t="shared" si="14"/>
        <v>5733.813452663963</v>
      </c>
      <c r="M144" s="17">
        <f t="shared" si="15"/>
        <v>13.17786537570828</v>
      </c>
      <c r="N144" s="18">
        <v>0.017152777777777777</v>
      </c>
      <c r="O144" s="574">
        <v>13</v>
      </c>
      <c r="P144" s="585">
        <v>0.03564814814814815</v>
      </c>
      <c r="Q144" s="588">
        <f t="shared" si="16"/>
        <v>165</v>
      </c>
      <c r="R144" s="22">
        <f t="shared" si="17"/>
        <v>0.06561342592592592</v>
      </c>
      <c r="S144" s="584">
        <f t="shared" si="16"/>
        <v>144</v>
      </c>
      <c r="T144" s="24">
        <v>31</v>
      </c>
      <c r="U144" s="25">
        <v>67</v>
      </c>
    </row>
    <row r="145" spans="1:21" ht="23.25" customHeight="1">
      <c r="A145" s="8" t="s">
        <v>584</v>
      </c>
      <c r="B145" s="9" t="s">
        <v>44</v>
      </c>
      <c r="C145" s="9" t="s">
        <v>473</v>
      </c>
      <c r="D145" s="10" t="s">
        <v>1704</v>
      </c>
      <c r="E145" s="11">
        <v>1978</v>
      </c>
      <c r="F145" s="12" t="s">
        <v>1832</v>
      </c>
      <c r="G145" s="558" t="s">
        <v>26</v>
      </c>
      <c r="H145" s="559">
        <v>59</v>
      </c>
      <c r="I145" s="15">
        <f t="shared" si="12"/>
        <v>0.004772486772486772</v>
      </c>
      <c r="J145" s="16">
        <f>F145-F5</f>
        <v>0.027870370370370358</v>
      </c>
      <c r="K145" s="16">
        <f t="shared" si="13"/>
        <v>0.0007523148148148029</v>
      </c>
      <c r="L145" s="17">
        <f t="shared" si="14"/>
        <v>5839.800443458978</v>
      </c>
      <c r="M145" s="17">
        <f t="shared" si="15"/>
        <v>105.98699079501512</v>
      </c>
      <c r="N145" s="18">
        <v>0.02003472222222222</v>
      </c>
      <c r="O145" s="575">
        <v>132</v>
      </c>
      <c r="P145" s="585">
        <v>0.03310185185185185</v>
      </c>
      <c r="Q145" s="588">
        <f t="shared" si="16"/>
        <v>131</v>
      </c>
      <c r="R145" s="22">
        <f t="shared" si="17"/>
        <v>0.06348379629629629</v>
      </c>
      <c r="S145" s="584">
        <f t="shared" si="16"/>
        <v>137</v>
      </c>
      <c r="T145" s="24">
        <v>81</v>
      </c>
      <c r="U145" s="25">
        <v>66</v>
      </c>
    </row>
    <row r="146" spans="1:21" ht="23.25" customHeight="1">
      <c r="A146" s="8" t="s">
        <v>585</v>
      </c>
      <c r="B146" s="9" t="s">
        <v>537</v>
      </c>
      <c r="C146" s="9" t="s">
        <v>557</v>
      </c>
      <c r="D146" s="10" t="s">
        <v>395</v>
      </c>
      <c r="E146" s="11">
        <v>1958</v>
      </c>
      <c r="F146" s="12" t="s">
        <v>1833</v>
      </c>
      <c r="G146" s="572" t="s">
        <v>289</v>
      </c>
      <c r="H146" s="573">
        <v>12</v>
      </c>
      <c r="I146" s="15">
        <f t="shared" si="12"/>
        <v>0.0047929894179894175</v>
      </c>
      <c r="J146" s="16">
        <f>F146-F5</f>
        <v>0.02822916666666666</v>
      </c>
      <c r="K146" s="16">
        <f t="shared" si="13"/>
        <v>0.0003587962962963015</v>
      </c>
      <c r="L146" s="17">
        <f t="shared" si="14"/>
        <v>5889.678487650061</v>
      </c>
      <c r="M146" s="17">
        <f t="shared" si="15"/>
        <v>49.878044191082154</v>
      </c>
      <c r="N146" s="18">
        <v>0.018078703703703704</v>
      </c>
      <c r="O146" s="574">
        <v>19</v>
      </c>
      <c r="P146" s="585">
        <v>0.03356481481481482</v>
      </c>
      <c r="Q146" s="588">
        <f t="shared" si="16"/>
        <v>139</v>
      </c>
      <c r="R146" s="22">
        <f t="shared" si="17"/>
        <v>0.0657986111111111</v>
      </c>
      <c r="S146" s="584">
        <f t="shared" si="16"/>
        <v>147</v>
      </c>
      <c r="T146" s="24">
        <v>16</v>
      </c>
      <c r="U146" s="25">
        <v>65</v>
      </c>
    </row>
    <row r="147" spans="1:21" ht="23.25" customHeight="1">
      <c r="A147" s="8" t="s">
        <v>589</v>
      </c>
      <c r="B147" s="9" t="s">
        <v>248</v>
      </c>
      <c r="C147" s="9" t="s">
        <v>507</v>
      </c>
      <c r="D147" s="10" t="s">
        <v>40</v>
      </c>
      <c r="E147" s="11">
        <v>1996</v>
      </c>
      <c r="F147" s="12" t="s">
        <v>1834</v>
      </c>
      <c r="G147" s="558" t="s">
        <v>26</v>
      </c>
      <c r="H147" s="559">
        <v>60</v>
      </c>
      <c r="I147" s="15">
        <f t="shared" si="12"/>
        <v>0.004822751322751323</v>
      </c>
      <c r="J147" s="16">
        <f>F147-F5</f>
        <v>0.028750000000000005</v>
      </c>
      <c r="K147" s="16">
        <f t="shared" si="13"/>
        <v>0.0005208333333333454</v>
      </c>
      <c r="L147" s="17">
        <f t="shared" si="14"/>
        <v>5961.327482172244</v>
      </c>
      <c r="M147" s="17">
        <f t="shared" si="15"/>
        <v>71.64899452218378</v>
      </c>
      <c r="N147" s="18">
        <v>0.01724537037037037</v>
      </c>
      <c r="O147" s="575">
        <v>92</v>
      </c>
      <c r="P147" s="585">
        <v>0.034409722222222223</v>
      </c>
      <c r="Q147" s="588">
        <f t="shared" si="16"/>
        <v>151</v>
      </c>
      <c r="R147" s="22">
        <f t="shared" si="17"/>
        <v>0.06715277777777778</v>
      </c>
      <c r="S147" s="584">
        <f t="shared" si="16"/>
        <v>154</v>
      </c>
      <c r="T147" s="24">
        <v>145</v>
      </c>
      <c r="U147" s="25">
        <v>64</v>
      </c>
    </row>
    <row r="148" spans="1:21" ht="23.25" customHeight="1">
      <c r="A148" s="8" t="s">
        <v>593</v>
      </c>
      <c r="B148" s="9" t="s">
        <v>286</v>
      </c>
      <c r="C148" s="9" t="s">
        <v>1624</v>
      </c>
      <c r="D148" s="10" t="s">
        <v>1204</v>
      </c>
      <c r="E148" s="11">
        <v>1981</v>
      </c>
      <c r="F148" s="12" t="s">
        <v>1835</v>
      </c>
      <c r="G148" s="569" t="s">
        <v>165</v>
      </c>
      <c r="H148" s="570">
        <v>14</v>
      </c>
      <c r="I148" s="15">
        <f t="shared" si="12"/>
        <v>0.004831349206349206</v>
      </c>
      <c r="J148" s="16">
        <f>F148-F5</f>
        <v>0.028900462962962968</v>
      </c>
      <c r="K148" s="16">
        <f t="shared" si="13"/>
        <v>0.00015046296296296335</v>
      </c>
      <c r="L148" s="17">
        <f t="shared" si="14"/>
        <v>5981.861738535251</v>
      </c>
      <c r="M148" s="17">
        <f t="shared" si="15"/>
        <v>20.534256363006534</v>
      </c>
      <c r="N148" s="18">
        <v>0.019849537037037037</v>
      </c>
      <c r="O148" s="574">
        <v>28</v>
      </c>
      <c r="P148" s="585">
        <v>0.0330787037037037</v>
      </c>
      <c r="Q148" s="588">
        <f t="shared" si="16"/>
        <v>130</v>
      </c>
      <c r="R148" s="22">
        <f t="shared" si="17"/>
        <v>0.06469907407407408</v>
      </c>
      <c r="S148" s="584">
        <f t="shared" si="16"/>
        <v>140</v>
      </c>
      <c r="T148" s="24">
        <v>13</v>
      </c>
      <c r="U148" s="25">
        <v>63</v>
      </c>
    </row>
    <row r="149" spans="1:21" ht="23.25" customHeight="1">
      <c r="A149" s="8" t="s">
        <v>596</v>
      </c>
      <c r="B149" s="9" t="s">
        <v>631</v>
      </c>
      <c r="C149" s="9" t="s">
        <v>632</v>
      </c>
      <c r="D149" s="10" t="s">
        <v>40</v>
      </c>
      <c r="E149" s="11">
        <v>1976</v>
      </c>
      <c r="F149" s="12" t="s">
        <v>1836</v>
      </c>
      <c r="G149" s="569" t="s">
        <v>165</v>
      </c>
      <c r="H149" s="570">
        <v>15</v>
      </c>
      <c r="I149" s="15">
        <f t="shared" si="12"/>
        <v>0.004843915343915344</v>
      </c>
      <c r="J149" s="16">
        <f>F149-F5</f>
        <v>0.029120370370370373</v>
      </c>
      <c r="K149" s="16">
        <f t="shared" si="13"/>
        <v>0.00021990740740740478</v>
      </c>
      <c r="L149" s="17">
        <f t="shared" si="14"/>
        <v>6011.7422173675595</v>
      </c>
      <c r="M149" s="17">
        <f t="shared" si="15"/>
        <v>29.880478832308654</v>
      </c>
      <c r="N149" s="18">
        <v>0.020613425925925927</v>
      </c>
      <c r="O149" s="574">
        <v>33</v>
      </c>
      <c r="P149" s="585">
        <v>0.032581018518518516</v>
      </c>
      <c r="Q149" s="588">
        <f t="shared" si="16"/>
        <v>125</v>
      </c>
      <c r="R149" s="22">
        <f t="shared" si="17"/>
        <v>0.0641550925925926</v>
      </c>
      <c r="S149" s="584">
        <f t="shared" si="16"/>
        <v>138</v>
      </c>
      <c r="T149" s="24">
        <v>17</v>
      </c>
      <c r="U149" s="25">
        <v>62</v>
      </c>
    </row>
    <row r="150" spans="1:21" ht="23.25" customHeight="1">
      <c r="A150" s="8" t="s">
        <v>601</v>
      </c>
      <c r="B150" s="9" t="s">
        <v>44</v>
      </c>
      <c r="C150" s="9" t="s">
        <v>1625</v>
      </c>
      <c r="D150" s="10" t="s">
        <v>525</v>
      </c>
      <c r="E150" s="11">
        <v>1983</v>
      </c>
      <c r="F150" s="12" t="s">
        <v>1837</v>
      </c>
      <c r="G150" s="558" t="s">
        <v>26</v>
      </c>
      <c r="H150" s="559">
        <v>61</v>
      </c>
      <c r="I150" s="15">
        <f t="shared" si="12"/>
        <v>0.004849867724867725</v>
      </c>
      <c r="J150" s="16">
        <f>F150-F5</f>
        <v>0.029224537037037042</v>
      </c>
      <c r="K150" s="16">
        <f t="shared" si="13"/>
        <v>0.00010416666666666907</v>
      </c>
      <c r="L150" s="17">
        <f t="shared" si="14"/>
        <v>6025.84208373108</v>
      </c>
      <c r="M150" s="17">
        <f t="shared" si="15"/>
        <v>14.09986636352005</v>
      </c>
      <c r="N150" s="18">
        <v>0.019814814814814816</v>
      </c>
      <c r="O150" s="575">
        <v>129</v>
      </c>
      <c r="P150" s="585">
        <v>0.03231481481481482</v>
      </c>
      <c r="Q150" s="588">
        <f t="shared" si="16"/>
        <v>120</v>
      </c>
      <c r="R150" s="22">
        <f t="shared" si="17"/>
        <v>0.06505787037037038</v>
      </c>
      <c r="S150" s="584">
        <f t="shared" si="16"/>
        <v>141</v>
      </c>
      <c r="T150" s="24">
        <v>169</v>
      </c>
      <c r="U150" s="25">
        <v>61</v>
      </c>
    </row>
    <row r="151" spans="1:21" ht="23.25" customHeight="1">
      <c r="A151" s="8" t="s">
        <v>606</v>
      </c>
      <c r="B151" s="9" t="s">
        <v>597</v>
      </c>
      <c r="C151" s="9" t="s">
        <v>598</v>
      </c>
      <c r="D151" s="10" t="s">
        <v>138</v>
      </c>
      <c r="E151" s="11">
        <v>1983</v>
      </c>
      <c r="F151" s="12" t="s">
        <v>1838</v>
      </c>
      <c r="G151" s="558" t="s">
        <v>26</v>
      </c>
      <c r="H151" s="559">
        <v>62</v>
      </c>
      <c r="I151" s="15">
        <f t="shared" si="12"/>
        <v>0.004850529100529101</v>
      </c>
      <c r="J151" s="16">
        <f>F151-F5</f>
        <v>0.02923611111111111</v>
      </c>
      <c r="K151" s="16">
        <f t="shared" si="13"/>
        <v>1.1574074074066631E-05</v>
      </c>
      <c r="L151" s="17">
        <f t="shared" si="14"/>
        <v>6027.406599400054</v>
      </c>
      <c r="M151" s="17">
        <f t="shared" si="15"/>
        <v>1.564515668974309</v>
      </c>
      <c r="N151" s="18">
        <v>0.019675925925925927</v>
      </c>
      <c r="O151" s="575">
        <v>128</v>
      </c>
      <c r="P151" s="585">
        <v>0.03353009259259259</v>
      </c>
      <c r="Q151" s="588">
        <f t="shared" si="16"/>
        <v>138</v>
      </c>
      <c r="R151" s="22">
        <f t="shared" si="17"/>
        <v>0.06520833333333333</v>
      </c>
      <c r="S151" s="584">
        <f t="shared" si="16"/>
        <v>142</v>
      </c>
      <c r="T151" s="24">
        <v>86</v>
      </c>
      <c r="U151" s="25">
        <v>60</v>
      </c>
    </row>
    <row r="152" spans="1:21" ht="23.25" customHeight="1">
      <c r="A152" s="8" t="s">
        <v>610</v>
      </c>
      <c r="B152" s="9" t="s">
        <v>503</v>
      </c>
      <c r="C152" s="9" t="s">
        <v>504</v>
      </c>
      <c r="D152" s="10" t="s">
        <v>158</v>
      </c>
      <c r="E152" s="11">
        <v>1970</v>
      </c>
      <c r="F152" s="12" t="s">
        <v>1839</v>
      </c>
      <c r="G152" s="561" t="s">
        <v>42</v>
      </c>
      <c r="H152" s="562">
        <v>55</v>
      </c>
      <c r="I152" s="15">
        <f t="shared" si="12"/>
        <v>0.00486441798941799</v>
      </c>
      <c r="J152" s="16">
        <f>F152-F5</f>
        <v>0.029479166666666674</v>
      </c>
      <c r="K152" s="16">
        <f t="shared" si="13"/>
        <v>0.0002430555555555658</v>
      </c>
      <c r="L152" s="17">
        <f t="shared" si="14"/>
        <v>6060.163154316792</v>
      </c>
      <c r="M152" s="17">
        <f t="shared" si="15"/>
        <v>32.75655491673842</v>
      </c>
      <c r="N152" s="18">
        <v>0.018761574074074073</v>
      </c>
      <c r="O152" s="575">
        <v>118</v>
      </c>
      <c r="P152" s="585">
        <v>0.03553240740740741</v>
      </c>
      <c r="Q152" s="588">
        <f t="shared" si="16"/>
        <v>161</v>
      </c>
      <c r="R152" s="22">
        <f t="shared" si="17"/>
        <v>0.06636574074074075</v>
      </c>
      <c r="S152" s="584">
        <f t="shared" si="16"/>
        <v>149</v>
      </c>
      <c r="T152" s="24">
        <v>34</v>
      </c>
      <c r="U152" s="25">
        <v>59</v>
      </c>
    </row>
    <row r="153" spans="1:21" ht="23.25" customHeight="1">
      <c r="A153" s="8" t="s">
        <v>613</v>
      </c>
      <c r="B153" s="9" t="s">
        <v>87</v>
      </c>
      <c r="C153" s="9" t="s">
        <v>736</v>
      </c>
      <c r="D153" s="10" t="s">
        <v>65</v>
      </c>
      <c r="E153" s="11">
        <v>1983</v>
      </c>
      <c r="F153" s="12" t="s">
        <v>1840</v>
      </c>
      <c r="G153" s="558" t="s">
        <v>26</v>
      </c>
      <c r="H153" s="559">
        <v>63</v>
      </c>
      <c r="I153" s="15">
        <f t="shared" si="12"/>
        <v>0.004868386243386243</v>
      </c>
      <c r="J153" s="16">
        <f>F153-F5</f>
        <v>0.029548611111111102</v>
      </c>
      <c r="K153" s="16">
        <f t="shared" si="13"/>
        <v>6.944444444442754E-05</v>
      </c>
      <c r="L153" s="17">
        <f t="shared" si="14"/>
        <v>6069.487841325906</v>
      </c>
      <c r="M153" s="17">
        <f t="shared" si="15"/>
        <v>9.324687009113404</v>
      </c>
      <c r="N153" s="18">
        <v>0.017118055555555556</v>
      </c>
      <c r="O153" s="575">
        <v>87</v>
      </c>
      <c r="P153" s="585">
        <v>0.035590277777777776</v>
      </c>
      <c r="Q153" s="588">
        <f t="shared" si="16"/>
        <v>163</v>
      </c>
      <c r="R153" s="22">
        <f t="shared" si="17"/>
        <v>0.0680787037037037</v>
      </c>
      <c r="S153" s="584">
        <f t="shared" si="16"/>
        <v>159</v>
      </c>
      <c r="T153" s="24">
        <v>219</v>
      </c>
      <c r="U153" s="25">
        <v>58</v>
      </c>
    </row>
    <row r="154" spans="1:21" ht="23.25" customHeight="1">
      <c r="A154" s="8" t="s">
        <v>617</v>
      </c>
      <c r="B154" s="9" t="s">
        <v>1658</v>
      </c>
      <c r="C154" s="9" t="s">
        <v>1626</v>
      </c>
      <c r="D154" s="10" t="s">
        <v>173</v>
      </c>
      <c r="E154" s="11">
        <v>1998</v>
      </c>
      <c r="F154" s="12" t="s">
        <v>1841</v>
      </c>
      <c r="G154" s="569" t="s">
        <v>165</v>
      </c>
      <c r="H154" s="570">
        <v>16</v>
      </c>
      <c r="I154" s="15">
        <f t="shared" si="12"/>
        <v>0.004875</v>
      </c>
      <c r="J154" s="16">
        <f>F154-F5</f>
        <v>0.02966435185185185</v>
      </c>
      <c r="K154" s="16">
        <f t="shared" si="13"/>
        <v>0.00011574074074074958</v>
      </c>
      <c r="L154" s="17">
        <f t="shared" si="14"/>
        <v>6084.995251661918</v>
      </c>
      <c r="M154" s="17">
        <f t="shared" si="15"/>
        <v>15.507410336012072</v>
      </c>
      <c r="N154" s="18">
        <v>0.01866898148148148</v>
      </c>
      <c r="O154" s="574">
        <v>22</v>
      </c>
      <c r="P154" s="585">
        <v>0.034479166666666665</v>
      </c>
      <c r="Q154" s="588">
        <f t="shared" si="16"/>
        <v>152</v>
      </c>
      <c r="R154" s="22">
        <f t="shared" si="17"/>
        <v>0.06664351851851852</v>
      </c>
      <c r="S154" s="584">
        <f t="shared" si="16"/>
        <v>150</v>
      </c>
      <c r="T154" s="24">
        <v>230</v>
      </c>
      <c r="U154" s="25">
        <v>57</v>
      </c>
    </row>
    <row r="155" spans="1:21" ht="23.25" customHeight="1">
      <c r="A155" s="8" t="s">
        <v>621</v>
      </c>
      <c r="B155" s="9" t="s">
        <v>38</v>
      </c>
      <c r="C155" s="9" t="s">
        <v>1627</v>
      </c>
      <c r="D155" s="10" t="s">
        <v>173</v>
      </c>
      <c r="E155" s="11">
        <v>1972</v>
      </c>
      <c r="F155" s="12" t="s">
        <v>1842</v>
      </c>
      <c r="G155" s="561" t="s">
        <v>42</v>
      </c>
      <c r="H155" s="562">
        <v>56</v>
      </c>
      <c r="I155" s="15">
        <f t="shared" si="12"/>
        <v>0.004875661375661375</v>
      </c>
      <c r="J155" s="16">
        <f>F155-F5</f>
        <v>0.029675925925925918</v>
      </c>
      <c r="K155" s="16">
        <f t="shared" si="13"/>
        <v>1.1574074074066631E-05</v>
      </c>
      <c r="L155" s="17">
        <f t="shared" si="14"/>
        <v>6086.543678784589</v>
      </c>
      <c r="M155" s="17">
        <f t="shared" si="15"/>
        <v>1.5484271226714554</v>
      </c>
      <c r="N155" s="18">
        <v>0.018680555555555554</v>
      </c>
      <c r="O155" s="575">
        <v>116</v>
      </c>
      <c r="P155" s="585">
        <v>0.034479166666666665</v>
      </c>
      <c r="Q155" s="588">
        <f t="shared" si="16"/>
        <v>152</v>
      </c>
      <c r="R155" s="22">
        <f t="shared" si="17"/>
        <v>0.06664351851851852</v>
      </c>
      <c r="S155" s="584">
        <f t="shared" si="16"/>
        <v>150</v>
      </c>
      <c r="T155" s="24">
        <v>229</v>
      </c>
      <c r="U155" s="25">
        <v>56</v>
      </c>
    </row>
    <row r="156" spans="1:21" ht="23.25" customHeight="1">
      <c r="A156" s="8" t="s">
        <v>625</v>
      </c>
      <c r="B156" s="9" t="s">
        <v>82</v>
      </c>
      <c r="C156" s="9" t="s">
        <v>1628</v>
      </c>
      <c r="D156" s="10"/>
      <c r="E156" s="11">
        <v>1980</v>
      </c>
      <c r="F156" s="12" t="s">
        <v>1843</v>
      </c>
      <c r="G156" s="558" t="s">
        <v>26</v>
      </c>
      <c r="H156" s="559">
        <v>64</v>
      </c>
      <c r="I156" s="15">
        <f t="shared" si="12"/>
        <v>0.004878306878306878</v>
      </c>
      <c r="J156" s="16">
        <f>F156-F5</f>
        <v>0.029722222222222226</v>
      </c>
      <c r="K156" s="16">
        <f t="shared" si="13"/>
        <v>4.629629629630816E-05</v>
      </c>
      <c r="L156" s="17">
        <f t="shared" si="14"/>
        <v>6092.733188720174</v>
      </c>
      <c r="M156" s="17">
        <f t="shared" si="15"/>
        <v>6.189509935585193</v>
      </c>
      <c r="N156" s="18">
        <v>0.019212962962962963</v>
      </c>
      <c r="O156" s="575">
        <v>125</v>
      </c>
      <c r="P156" s="585">
        <v>0.037141203703703704</v>
      </c>
      <c r="Q156" s="588">
        <f t="shared" si="16"/>
        <v>175</v>
      </c>
      <c r="R156" s="22">
        <f t="shared" si="17"/>
        <v>0.06615740740740741</v>
      </c>
      <c r="S156" s="584">
        <f t="shared" si="16"/>
        <v>148</v>
      </c>
      <c r="T156" s="24">
        <v>159</v>
      </c>
      <c r="U156" s="25">
        <v>55</v>
      </c>
    </row>
    <row r="157" spans="1:21" ht="23.25" customHeight="1">
      <c r="A157" s="8" t="s">
        <v>628</v>
      </c>
      <c r="B157" s="9" t="s">
        <v>323</v>
      </c>
      <c r="C157" s="9" t="s">
        <v>373</v>
      </c>
      <c r="D157" s="10"/>
      <c r="E157" s="11">
        <v>1998</v>
      </c>
      <c r="F157" s="12" t="s">
        <v>1844</v>
      </c>
      <c r="G157" s="558" t="s">
        <v>26</v>
      </c>
      <c r="H157" s="559">
        <v>65</v>
      </c>
      <c r="I157" s="15">
        <f t="shared" si="12"/>
        <v>0.00490410052910053</v>
      </c>
      <c r="J157" s="16">
        <f>F157-F5</f>
        <v>0.030173611111111116</v>
      </c>
      <c r="K157" s="16">
        <f t="shared" si="13"/>
        <v>0.00045138888888889006</v>
      </c>
      <c r="L157" s="17">
        <f t="shared" si="14"/>
        <v>6152.730950775455</v>
      </c>
      <c r="M157" s="17">
        <f t="shared" si="15"/>
        <v>59.99776205528087</v>
      </c>
      <c r="N157" s="18">
        <v>0.02008101851851852</v>
      </c>
      <c r="O157" s="575">
        <v>133</v>
      </c>
      <c r="P157" s="585">
        <v>0.033715277777777775</v>
      </c>
      <c r="Q157" s="588">
        <f t="shared" si="16"/>
        <v>146</v>
      </c>
      <c r="R157" s="22">
        <f t="shared" si="17"/>
        <v>0.06574074074074074</v>
      </c>
      <c r="S157" s="584">
        <f t="shared" si="16"/>
        <v>145</v>
      </c>
      <c r="T157" s="24">
        <v>197</v>
      </c>
      <c r="U157" s="25">
        <v>54</v>
      </c>
    </row>
    <row r="158" spans="1:21" ht="23.25" customHeight="1">
      <c r="A158" s="8" t="s">
        <v>630</v>
      </c>
      <c r="B158" s="9" t="s">
        <v>44</v>
      </c>
      <c r="C158" s="9" t="s">
        <v>659</v>
      </c>
      <c r="D158" s="10" t="s">
        <v>660</v>
      </c>
      <c r="E158" s="11">
        <v>1976</v>
      </c>
      <c r="F158" s="12" t="s">
        <v>1845</v>
      </c>
      <c r="G158" s="558" t="s">
        <v>26</v>
      </c>
      <c r="H158" s="559">
        <v>66</v>
      </c>
      <c r="I158" s="15">
        <f t="shared" si="12"/>
        <v>0.00491600529100529</v>
      </c>
      <c r="J158" s="16">
        <f>F158-F5</f>
        <v>0.03038194444444444</v>
      </c>
      <c r="K158" s="16">
        <f t="shared" si="13"/>
        <v>0.00020833333333332427</v>
      </c>
      <c r="L158" s="17">
        <f t="shared" si="14"/>
        <v>6180.209874882282</v>
      </c>
      <c r="M158" s="17">
        <f t="shared" si="15"/>
        <v>27.478924106826526</v>
      </c>
      <c r="N158" s="18">
        <v>0.018854166666666665</v>
      </c>
      <c r="O158" s="575">
        <v>122</v>
      </c>
      <c r="P158" s="585">
        <v>0.0347337962962963</v>
      </c>
      <c r="Q158" s="588">
        <f t="shared" si="16"/>
        <v>154</v>
      </c>
      <c r="R158" s="22">
        <f t="shared" si="17"/>
        <v>0.06717592592592592</v>
      </c>
      <c r="S158" s="584">
        <f t="shared" si="16"/>
        <v>155</v>
      </c>
      <c r="T158" s="24">
        <v>135</v>
      </c>
      <c r="U158" s="25">
        <v>53</v>
      </c>
    </row>
    <row r="159" spans="1:21" ht="23.25" customHeight="1">
      <c r="A159" s="8" t="s">
        <v>634</v>
      </c>
      <c r="B159" s="9" t="s">
        <v>323</v>
      </c>
      <c r="C159" s="9" t="s">
        <v>324</v>
      </c>
      <c r="D159" s="10" t="s">
        <v>60</v>
      </c>
      <c r="E159" s="11">
        <v>1980</v>
      </c>
      <c r="F159" s="12" t="s">
        <v>1846</v>
      </c>
      <c r="G159" s="558" t="s">
        <v>26</v>
      </c>
      <c r="H159" s="559">
        <v>67</v>
      </c>
      <c r="I159" s="15">
        <f t="shared" si="12"/>
        <v>0.00491931216931217</v>
      </c>
      <c r="J159" s="16">
        <f>F159-F5</f>
        <v>0.030439814814814815</v>
      </c>
      <c r="K159" s="16">
        <f t="shared" si="13"/>
        <v>5.787037037037479E-05</v>
      </c>
      <c r="L159" s="17">
        <f t="shared" si="14"/>
        <v>6187.819306265124</v>
      </c>
      <c r="M159" s="17">
        <f t="shared" si="15"/>
        <v>7.609431382842558</v>
      </c>
      <c r="N159" s="18">
        <v>0.02054398148148148</v>
      </c>
      <c r="O159" s="575">
        <v>138</v>
      </c>
      <c r="P159" s="585">
        <v>0.0347337962962963</v>
      </c>
      <c r="Q159" s="588">
        <f t="shared" si="16"/>
        <v>154</v>
      </c>
      <c r="R159" s="22">
        <f t="shared" si="17"/>
        <v>0.06554398148148148</v>
      </c>
      <c r="S159" s="584">
        <f t="shared" si="16"/>
        <v>143</v>
      </c>
      <c r="T159" s="24">
        <v>78</v>
      </c>
      <c r="U159" s="25">
        <v>52</v>
      </c>
    </row>
    <row r="160" spans="1:21" ht="23.25" customHeight="1">
      <c r="A160" s="8" t="s">
        <v>636</v>
      </c>
      <c r="B160" s="9" t="s">
        <v>87</v>
      </c>
      <c r="C160" s="9" t="s">
        <v>504</v>
      </c>
      <c r="D160" s="10" t="s">
        <v>491</v>
      </c>
      <c r="E160" s="11">
        <v>1972</v>
      </c>
      <c r="F160" s="12" t="s">
        <v>600</v>
      </c>
      <c r="G160" s="561" t="s">
        <v>42</v>
      </c>
      <c r="H160" s="562">
        <v>57</v>
      </c>
      <c r="I160" s="15">
        <f t="shared" si="12"/>
        <v>0.004940476190476191</v>
      </c>
      <c r="J160" s="16">
        <f>F160-F5</f>
        <v>0.030810185185185197</v>
      </c>
      <c r="K160" s="16">
        <f t="shared" si="13"/>
        <v>0.000370370370370382</v>
      </c>
      <c r="L160" s="17">
        <f t="shared" si="14"/>
        <v>6236.278447121822</v>
      </c>
      <c r="M160" s="17">
        <f t="shared" si="15"/>
        <v>48.45914085669756</v>
      </c>
      <c r="N160" s="18">
        <v>0.01875</v>
      </c>
      <c r="O160" s="575">
        <v>117</v>
      </c>
      <c r="P160" s="585">
        <v>0.03553240740740741</v>
      </c>
      <c r="Q160" s="588">
        <f t="shared" si="16"/>
        <v>161</v>
      </c>
      <c r="R160" s="22">
        <f t="shared" si="17"/>
        <v>0.06770833333333334</v>
      </c>
      <c r="S160" s="584">
        <f t="shared" si="16"/>
        <v>157</v>
      </c>
      <c r="T160" s="24">
        <v>33</v>
      </c>
      <c r="U160" s="25">
        <v>51</v>
      </c>
    </row>
    <row r="161" spans="1:21" ht="23.25" customHeight="1">
      <c r="A161" s="8" t="s">
        <v>640</v>
      </c>
      <c r="B161" s="9" t="s">
        <v>215</v>
      </c>
      <c r="C161" s="9" t="s">
        <v>498</v>
      </c>
      <c r="D161" s="10" t="s">
        <v>1705</v>
      </c>
      <c r="E161" s="11">
        <v>1976</v>
      </c>
      <c r="F161" s="12" t="s">
        <v>1847</v>
      </c>
      <c r="G161" s="558" t="s">
        <v>26</v>
      </c>
      <c r="H161" s="559">
        <v>68</v>
      </c>
      <c r="I161" s="15">
        <f t="shared" si="12"/>
        <v>0.0049411375661375665</v>
      </c>
      <c r="J161" s="16">
        <f>F161-F5</f>
        <v>0.030821759259259264</v>
      </c>
      <c r="K161" s="16">
        <f t="shared" si="13"/>
        <v>1.1574074074066631E-05</v>
      </c>
      <c r="L161" s="17">
        <f t="shared" si="14"/>
        <v>6237.786106277607</v>
      </c>
      <c r="M161" s="17">
        <f t="shared" si="15"/>
        <v>1.5076591557854044</v>
      </c>
      <c r="N161" s="18">
        <v>0.018310185185185186</v>
      </c>
      <c r="O161" s="575">
        <v>110</v>
      </c>
      <c r="P161" s="585">
        <v>0.03631944444444444</v>
      </c>
      <c r="Q161" s="588">
        <f t="shared" si="16"/>
        <v>172</v>
      </c>
      <c r="R161" s="22">
        <f t="shared" si="17"/>
        <v>0.06815972222222222</v>
      </c>
      <c r="S161" s="584">
        <f t="shared" si="16"/>
        <v>161</v>
      </c>
      <c r="T161" s="24">
        <v>190</v>
      </c>
      <c r="U161" s="25">
        <v>50</v>
      </c>
    </row>
    <row r="162" spans="1:21" ht="23.25" customHeight="1">
      <c r="A162" s="8" t="s">
        <v>644</v>
      </c>
      <c r="B162" s="9" t="s">
        <v>128</v>
      </c>
      <c r="C162" s="9" t="s">
        <v>554</v>
      </c>
      <c r="D162" s="10" t="s">
        <v>60</v>
      </c>
      <c r="E162" s="11">
        <v>1980</v>
      </c>
      <c r="F162" s="12" t="s">
        <v>1848</v>
      </c>
      <c r="G162" s="558" t="s">
        <v>26</v>
      </c>
      <c r="H162" s="559">
        <v>69</v>
      </c>
      <c r="I162" s="15">
        <f t="shared" si="12"/>
        <v>0.004958333333333334</v>
      </c>
      <c r="J162" s="16">
        <f>F162-F5</f>
        <v>0.03112268518518519</v>
      </c>
      <c r="K162" s="16">
        <f t="shared" si="13"/>
        <v>0.0003009259259259267</v>
      </c>
      <c r="L162" s="17">
        <f t="shared" si="14"/>
        <v>6276.844070961719</v>
      </c>
      <c r="M162" s="17">
        <f t="shared" si="15"/>
        <v>39.05796468411154</v>
      </c>
      <c r="N162" s="18">
        <v>0.01982638888888889</v>
      </c>
      <c r="O162" s="575">
        <v>130</v>
      </c>
      <c r="P162" s="585">
        <v>0.03480324074074074</v>
      </c>
      <c r="Q162" s="588">
        <f t="shared" si="16"/>
        <v>156</v>
      </c>
      <c r="R162" s="22">
        <f t="shared" si="17"/>
        <v>0.06694444444444445</v>
      </c>
      <c r="S162" s="584">
        <f t="shared" si="16"/>
        <v>153</v>
      </c>
      <c r="T162" s="24">
        <v>134</v>
      </c>
      <c r="U162" s="25">
        <v>49</v>
      </c>
    </row>
    <row r="163" spans="1:21" ht="23.25" customHeight="1">
      <c r="A163" s="8" t="s">
        <v>648</v>
      </c>
      <c r="B163" s="9" t="s">
        <v>107</v>
      </c>
      <c r="C163" s="9" t="s">
        <v>324</v>
      </c>
      <c r="D163" s="10" t="s">
        <v>60</v>
      </c>
      <c r="E163" s="11">
        <v>1954</v>
      </c>
      <c r="F163" s="12" t="s">
        <v>1849</v>
      </c>
      <c r="G163" s="566" t="s">
        <v>100</v>
      </c>
      <c r="H163" s="567">
        <v>5</v>
      </c>
      <c r="I163" s="15">
        <f t="shared" si="12"/>
        <v>0.004982142857142856</v>
      </c>
      <c r="J163" s="16">
        <f>F163-F5</f>
        <v>0.03153935185185184</v>
      </c>
      <c r="K163" s="16">
        <f t="shared" si="13"/>
        <v>0.00041666666666664853</v>
      </c>
      <c r="L163" s="17">
        <f t="shared" si="14"/>
        <v>6330.479224744457</v>
      </c>
      <c r="M163" s="17">
        <f t="shared" si="15"/>
        <v>53.63515378273769</v>
      </c>
      <c r="N163" s="18">
        <v>0.017465277777777777</v>
      </c>
      <c r="O163" s="575">
        <v>95</v>
      </c>
      <c r="P163" s="585">
        <v>0.03836805555555555</v>
      </c>
      <c r="Q163" s="588">
        <f t="shared" si="16"/>
        <v>181</v>
      </c>
      <c r="R163" s="22">
        <f t="shared" si="17"/>
        <v>0.06972222222222221</v>
      </c>
      <c r="S163" s="584">
        <f t="shared" si="16"/>
        <v>167</v>
      </c>
      <c r="T163" s="24">
        <v>79</v>
      </c>
      <c r="U163" s="25">
        <v>48</v>
      </c>
    </row>
    <row r="164" spans="1:21" ht="23.25" customHeight="1">
      <c r="A164" s="8" t="s">
        <v>652</v>
      </c>
      <c r="B164" s="9" t="s">
        <v>576</v>
      </c>
      <c r="C164" s="9" t="s">
        <v>577</v>
      </c>
      <c r="D164" s="10" t="s">
        <v>578</v>
      </c>
      <c r="E164" s="11">
        <v>1948</v>
      </c>
      <c r="F164" s="12" t="s">
        <v>1850</v>
      </c>
      <c r="G164" s="566" t="s">
        <v>100</v>
      </c>
      <c r="H164" s="567">
        <v>6</v>
      </c>
      <c r="I164" s="15">
        <f t="shared" si="12"/>
        <v>0.005043650793650793</v>
      </c>
      <c r="J164" s="16">
        <f>F164-F5</f>
        <v>0.03261574074074073</v>
      </c>
      <c r="K164" s="16">
        <f t="shared" si="13"/>
        <v>0.0010763888888888906</v>
      </c>
      <c r="L164" s="17">
        <f t="shared" si="14"/>
        <v>6466.692892735378</v>
      </c>
      <c r="M164" s="17">
        <f t="shared" si="15"/>
        <v>136.21366799092175</v>
      </c>
      <c r="N164" s="18">
        <v>0.018993055555555558</v>
      </c>
      <c r="O164" s="575">
        <v>123</v>
      </c>
      <c r="P164" s="585">
        <v>0.037141203703703704</v>
      </c>
      <c r="Q164" s="588">
        <f t="shared" si="16"/>
        <v>175</v>
      </c>
      <c r="R164" s="22">
        <f t="shared" si="17"/>
        <v>0.06927083333333332</v>
      </c>
      <c r="S164" s="584">
        <f t="shared" si="16"/>
        <v>165</v>
      </c>
      <c r="T164" s="24">
        <v>124</v>
      </c>
      <c r="U164" s="25">
        <v>47</v>
      </c>
    </row>
    <row r="165" spans="1:21" ht="23.25" customHeight="1">
      <c r="A165" s="8" t="s">
        <v>656</v>
      </c>
      <c r="B165" s="9" t="s">
        <v>1659</v>
      </c>
      <c r="C165" s="9" t="s">
        <v>1629</v>
      </c>
      <c r="D165" s="10" t="s">
        <v>65</v>
      </c>
      <c r="E165" s="11">
        <v>1982</v>
      </c>
      <c r="F165" s="12" t="s">
        <v>1851</v>
      </c>
      <c r="G165" s="558" t="s">
        <v>26</v>
      </c>
      <c r="H165" s="559">
        <v>70</v>
      </c>
      <c r="I165" s="15">
        <f t="shared" si="12"/>
        <v>0.00504563492063492</v>
      </c>
      <c r="J165" s="16">
        <f>F165-F5</f>
        <v>0.03265046296296296</v>
      </c>
      <c r="K165" s="16">
        <f t="shared" si="13"/>
        <v>3.472222222222765E-05</v>
      </c>
      <c r="L165" s="17">
        <f t="shared" si="14"/>
        <v>6471.031589985581</v>
      </c>
      <c r="M165" s="17">
        <f t="shared" si="15"/>
        <v>4.33869725020304</v>
      </c>
      <c r="N165" s="18">
        <v>0.022511574074074073</v>
      </c>
      <c r="O165" s="575">
        <v>144</v>
      </c>
      <c r="P165" s="585">
        <v>0.0337037037037037</v>
      </c>
      <c r="Q165" s="588">
        <f t="shared" si="16"/>
        <v>145</v>
      </c>
      <c r="R165" s="22">
        <f t="shared" si="17"/>
        <v>0.06578703703703703</v>
      </c>
      <c r="S165" s="584">
        <f t="shared" si="16"/>
        <v>146</v>
      </c>
      <c r="T165" s="24">
        <v>30</v>
      </c>
      <c r="U165" s="25">
        <v>46</v>
      </c>
    </row>
    <row r="166" spans="1:21" ht="23.25" customHeight="1">
      <c r="A166" s="8" t="s">
        <v>658</v>
      </c>
      <c r="B166" s="9" t="s">
        <v>360</v>
      </c>
      <c r="C166" s="9" t="s">
        <v>1630</v>
      </c>
      <c r="D166" s="10" t="s">
        <v>60</v>
      </c>
      <c r="E166" s="11">
        <v>1981</v>
      </c>
      <c r="F166" s="12" t="s">
        <v>1852</v>
      </c>
      <c r="G166" s="569" t="s">
        <v>165</v>
      </c>
      <c r="H166" s="570">
        <v>17</v>
      </c>
      <c r="I166" s="15">
        <f t="shared" si="12"/>
        <v>0.0050496031746031745</v>
      </c>
      <c r="J166" s="16">
        <f>F166-F5</f>
        <v>0.0327199074074074</v>
      </c>
      <c r="K166" s="16">
        <f t="shared" si="13"/>
        <v>6.944444444444142E-05</v>
      </c>
      <c r="L166" s="17">
        <f t="shared" si="14"/>
        <v>6479.698755730188</v>
      </c>
      <c r="M166" s="17">
        <f t="shared" si="15"/>
        <v>8.667165744606791</v>
      </c>
      <c r="N166" s="18">
        <v>0.018680555555555554</v>
      </c>
      <c r="O166" s="574">
        <v>23</v>
      </c>
      <c r="P166" s="585">
        <v>0.0362037037037037</v>
      </c>
      <c r="Q166" s="588">
        <f t="shared" si="16"/>
        <v>170</v>
      </c>
      <c r="R166" s="22">
        <f t="shared" si="17"/>
        <v>0.06968749999999999</v>
      </c>
      <c r="S166" s="584">
        <f t="shared" si="16"/>
        <v>166</v>
      </c>
      <c r="T166" s="24">
        <v>200</v>
      </c>
      <c r="U166" s="25">
        <v>45</v>
      </c>
    </row>
    <row r="167" spans="1:21" ht="23.25" customHeight="1">
      <c r="A167" s="8" t="s">
        <v>662</v>
      </c>
      <c r="B167" s="9" t="s">
        <v>44</v>
      </c>
      <c r="C167" s="9" t="s">
        <v>614</v>
      </c>
      <c r="D167" s="10" t="s">
        <v>40</v>
      </c>
      <c r="E167" s="11">
        <v>1977</v>
      </c>
      <c r="F167" s="12" t="s">
        <v>1853</v>
      </c>
      <c r="G167" s="558" t="s">
        <v>26</v>
      </c>
      <c r="H167" s="559">
        <v>71</v>
      </c>
      <c r="I167" s="15">
        <f t="shared" si="12"/>
        <v>0.005066798941798942</v>
      </c>
      <c r="J167" s="16">
        <f>F167-F5</f>
        <v>0.03302083333333334</v>
      </c>
      <c r="K167" s="16">
        <f t="shared" si="13"/>
        <v>0.0003009259259259406</v>
      </c>
      <c r="L167" s="17">
        <f t="shared" si="14"/>
        <v>6517.099595353088</v>
      </c>
      <c r="M167" s="17">
        <f t="shared" si="15"/>
        <v>37.400839622900094</v>
      </c>
      <c r="N167" s="18">
        <v>0.020532407407407405</v>
      </c>
      <c r="O167" s="575">
        <v>137</v>
      </c>
      <c r="P167" s="585">
        <v>0.035289351851851856</v>
      </c>
      <c r="Q167" s="588">
        <f t="shared" si="16"/>
        <v>160</v>
      </c>
      <c r="R167" s="22">
        <f t="shared" si="17"/>
        <v>0.06813657407407409</v>
      </c>
      <c r="S167" s="584">
        <f t="shared" si="16"/>
        <v>160</v>
      </c>
      <c r="T167" s="24">
        <v>139</v>
      </c>
      <c r="U167" s="25">
        <v>44</v>
      </c>
    </row>
    <row r="168" spans="1:21" ht="23.25" customHeight="1">
      <c r="A168" s="8" t="s">
        <v>665</v>
      </c>
      <c r="B168" s="9" t="s">
        <v>360</v>
      </c>
      <c r="C168" s="9" t="s">
        <v>1631</v>
      </c>
      <c r="D168" s="10"/>
      <c r="E168" s="11">
        <v>1971</v>
      </c>
      <c r="F168" s="12" t="s">
        <v>1854</v>
      </c>
      <c r="G168" s="572" t="s">
        <v>289</v>
      </c>
      <c r="H168" s="573">
        <v>13</v>
      </c>
      <c r="I168" s="15">
        <f t="shared" si="12"/>
        <v>0.005082671957671958</v>
      </c>
      <c r="J168" s="16">
        <f>F168-F5</f>
        <v>0.03329861111111112</v>
      </c>
      <c r="K168" s="16">
        <f t="shared" si="13"/>
        <v>0.00027777777777777957</v>
      </c>
      <c r="L168" s="17">
        <f t="shared" si="14"/>
        <v>6551.398828887444</v>
      </c>
      <c r="M168" s="17">
        <f t="shared" si="15"/>
        <v>34.29923353435606</v>
      </c>
      <c r="N168" s="18">
        <v>0.020046296296296295</v>
      </c>
      <c r="O168" s="574">
        <v>30</v>
      </c>
      <c r="P168" s="585">
        <v>0.036458333333333336</v>
      </c>
      <c r="Q168" s="588">
        <f t="shared" si="16"/>
        <v>173</v>
      </c>
      <c r="R168" s="22">
        <f t="shared" si="17"/>
        <v>0.06890046296296297</v>
      </c>
      <c r="S168" s="584">
        <f t="shared" si="16"/>
        <v>163</v>
      </c>
      <c r="T168" s="24">
        <v>213</v>
      </c>
      <c r="U168" s="25">
        <v>43</v>
      </c>
    </row>
    <row r="169" spans="1:21" s="1" customFormat="1" ht="23.25" customHeight="1">
      <c r="A169" s="8" t="s">
        <v>668</v>
      </c>
      <c r="B169" s="47" t="s">
        <v>33</v>
      </c>
      <c r="C169" s="47" t="s">
        <v>394</v>
      </c>
      <c r="D169" s="48" t="s">
        <v>395</v>
      </c>
      <c r="E169" s="49">
        <v>1967</v>
      </c>
      <c r="F169" s="50" t="s">
        <v>1855</v>
      </c>
      <c r="G169" s="563" t="s">
        <v>42</v>
      </c>
      <c r="H169" s="564">
        <v>58</v>
      </c>
      <c r="I169" s="53">
        <f t="shared" si="12"/>
        <v>0.005101190476190477</v>
      </c>
      <c r="J169" s="16">
        <f>F169-F5</f>
        <v>0.03362268518518519</v>
      </c>
      <c r="K169" s="54">
        <f t="shared" si="13"/>
        <v>0.00032407407407407385</v>
      </c>
      <c r="L169" s="55">
        <f t="shared" si="14"/>
        <v>6591.144820433035</v>
      </c>
      <c r="M169" s="55">
        <f t="shared" si="15"/>
        <v>39.745991545591096</v>
      </c>
      <c r="N169" s="56">
        <v>0.022581018518518518</v>
      </c>
      <c r="O169" s="578">
        <v>145</v>
      </c>
      <c r="P169" s="590">
        <v>0.03356481481481482</v>
      </c>
      <c r="Q169" s="588">
        <f t="shared" si="16"/>
        <v>139</v>
      </c>
      <c r="R169" s="22">
        <f t="shared" si="17"/>
        <v>0.06668981481481483</v>
      </c>
      <c r="S169" s="584">
        <f t="shared" si="16"/>
        <v>152</v>
      </c>
      <c r="T169" s="61">
        <v>14</v>
      </c>
      <c r="U169" s="25">
        <v>42</v>
      </c>
    </row>
    <row r="170" spans="1:21" ht="23.25" customHeight="1">
      <c r="A170" s="8" t="s">
        <v>671</v>
      </c>
      <c r="B170" s="9" t="s">
        <v>22</v>
      </c>
      <c r="C170" s="9" t="s">
        <v>517</v>
      </c>
      <c r="D170" s="10" t="s">
        <v>518</v>
      </c>
      <c r="E170" s="11">
        <v>1965</v>
      </c>
      <c r="F170" s="12" t="s">
        <v>1856</v>
      </c>
      <c r="G170" s="561" t="s">
        <v>42</v>
      </c>
      <c r="H170" s="562">
        <v>59</v>
      </c>
      <c r="I170" s="15">
        <f t="shared" si="12"/>
        <v>0.00510978835978836</v>
      </c>
      <c r="J170" s="16">
        <f>F170-F5</f>
        <v>0.033773148148148156</v>
      </c>
      <c r="K170" s="16">
        <f t="shared" si="13"/>
        <v>0.00015046296296296335</v>
      </c>
      <c r="L170" s="17">
        <f t="shared" si="14"/>
        <v>6609.5003882992505</v>
      </c>
      <c r="M170" s="17">
        <f t="shared" si="15"/>
        <v>18.355567866215097</v>
      </c>
      <c r="N170" s="18">
        <v>0.020162037037037037</v>
      </c>
      <c r="O170" s="575">
        <v>136</v>
      </c>
      <c r="P170" s="585">
        <v>0.03564814814814815</v>
      </c>
      <c r="Q170" s="588">
        <f t="shared" si="16"/>
        <v>165</v>
      </c>
      <c r="R170" s="22">
        <f t="shared" si="17"/>
        <v>0.06925925925925927</v>
      </c>
      <c r="S170" s="584">
        <f t="shared" si="16"/>
        <v>164</v>
      </c>
      <c r="T170" s="24">
        <v>56</v>
      </c>
      <c r="U170" s="25">
        <v>41</v>
      </c>
    </row>
    <row r="171" spans="1:21" ht="23.25" customHeight="1">
      <c r="A171" s="8" t="s">
        <v>675</v>
      </c>
      <c r="B171" s="9" t="s">
        <v>44</v>
      </c>
      <c r="C171" s="9" t="s">
        <v>1632</v>
      </c>
      <c r="D171" s="10" t="s">
        <v>65</v>
      </c>
      <c r="E171" s="11">
        <v>1978</v>
      </c>
      <c r="F171" s="12" t="s">
        <v>1857</v>
      </c>
      <c r="G171" s="558" t="s">
        <v>26</v>
      </c>
      <c r="H171" s="559">
        <v>72</v>
      </c>
      <c r="I171" s="15">
        <f t="shared" si="12"/>
        <v>0.005116402116402116</v>
      </c>
      <c r="J171" s="16">
        <f>F171-F5</f>
        <v>0.03388888888888889</v>
      </c>
      <c r="K171" s="16">
        <f t="shared" si="13"/>
        <v>0.0001157407407407357</v>
      </c>
      <c r="L171" s="17">
        <f t="shared" si="14"/>
        <v>6623.578076525338</v>
      </c>
      <c r="M171" s="17">
        <f t="shared" si="15"/>
        <v>14.077688226087048</v>
      </c>
      <c r="N171" s="18">
        <v>0.022037037037037036</v>
      </c>
      <c r="O171" s="575">
        <v>142</v>
      </c>
      <c r="P171" s="585">
        <v>0.03401620370370371</v>
      </c>
      <c r="Q171" s="588">
        <f t="shared" si="16"/>
        <v>149</v>
      </c>
      <c r="R171" s="22">
        <f t="shared" si="17"/>
        <v>0.0675</v>
      </c>
      <c r="S171" s="584">
        <f t="shared" si="16"/>
        <v>156</v>
      </c>
      <c r="T171" s="24">
        <v>80</v>
      </c>
      <c r="U171" s="25">
        <v>40</v>
      </c>
    </row>
    <row r="172" spans="1:21" ht="23.25" customHeight="1">
      <c r="A172" s="8" t="s">
        <v>679</v>
      </c>
      <c r="B172" s="9" t="s">
        <v>342</v>
      </c>
      <c r="C172" s="9" t="s">
        <v>591</v>
      </c>
      <c r="D172" s="10" t="s">
        <v>40</v>
      </c>
      <c r="E172" s="11">
        <v>1963</v>
      </c>
      <c r="F172" s="12" t="s">
        <v>1858</v>
      </c>
      <c r="G172" s="572" t="s">
        <v>289</v>
      </c>
      <c r="H172" s="573">
        <v>14</v>
      </c>
      <c r="I172" s="15">
        <f t="shared" si="12"/>
        <v>0.005117724867724867</v>
      </c>
      <c r="J172" s="16">
        <f>F172-F5</f>
        <v>0.033912037037037025</v>
      </c>
      <c r="K172" s="16">
        <f t="shared" si="13"/>
        <v>2.3148148148133263E-05</v>
      </c>
      <c r="L172" s="17">
        <f t="shared" si="14"/>
        <v>6626.3892478676635</v>
      </c>
      <c r="M172" s="17">
        <f t="shared" si="15"/>
        <v>2.811171342325906</v>
      </c>
      <c r="N172" s="18">
        <v>0.019328703703703702</v>
      </c>
      <c r="O172" s="574">
        <v>26</v>
      </c>
      <c r="P172" s="585">
        <v>0.035590277777777776</v>
      </c>
      <c r="Q172" s="588">
        <f t="shared" si="16"/>
        <v>163</v>
      </c>
      <c r="R172" s="22">
        <f t="shared" si="17"/>
        <v>0.07023148148148148</v>
      </c>
      <c r="S172" s="584">
        <f t="shared" si="16"/>
        <v>172</v>
      </c>
      <c r="T172" s="24">
        <v>39</v>
      </c>
      <c r="U172" s="25">
        <v>39</v>
      </c>
    </row>
    <row r="173" spans="1:21" ht="23.25" customHeight="1">
      <c r="A173" s="8" t="s">
        <v>683</v>
      </c>
      <c r="B173" s="9" t="s">
        <v>68</v>
      </c>
      <c r="C173" s="9" t="s">
        <v>1633</v>
      </c>
      <c r="D173" s="10"/>
      <c r="E173" s="11">
        <v>1983</v>
      </c>
      <c r="F173" s="12" t="s">
        <v>1859</v>
      </c>
      <c r="G173" s="558" t="s">
        <v>26</v>
      </c>
      <c r="H173" s="559">
        <v>73</v>
      </c>
      <c r="I173" s="15">
        <f t="shared" si="12"/>
        <v>0.005125661375661375</v>
      </c>
      <c r="J173" s="16">
        <f>F173-F5</f>
        <v>0.03405092592592592</v>
      </c>
      <c r="K173" s="16">
        <f t="shared" si="13"/>
        <v>0.00013888888888889672</v>
      </c>
      <c r="L173" s="17">
        <f t="shared" si="14"/>
        <v>6643.225806451613</v>
      </c>
      <c r="M173" s="17">
        <f t="shared" si="15"/>
        <v>16.836558583949227</v>
      </c>
      <c r="N173" s="18">
        <v>0.019930555555555556</v>
      </c>
      <c r="O173" s="575">
        <v>131</v>
      </c>
      <c r="P173" s="585">
        <v>0.037141203703703704</v>
      </c>
      <c r="Q173" s="588">
        <f t="shared" si="16"/>
        <v>175</v>
      </c>
      <c r="R173" s="22">
        <f t="shared" si="17"/>
        <v>0.06976851851851851</v>
      </c>
      <c r="S173" s="584">
        <f t="shared" si="16"/>
        <v>168</v>
      </c>
      <c r="T173" s="24">
        <v>218</v>
      </c>
      <c r="U173" s="25">
        <v>38</v>
      </c>
    </row>
    <row r="174" spans="1:21" ht="23.25" customHeight="1">
      <c r="A174" s="8" t="s">
        <v>687</v>
      </c>
      <c r="B174" s="9" t="s">
        <v>938</v>
      </c>
      <c r="C174" s="9" t="s">
        <v>1634</v>
      </c>
      <c r="D174" s="37" t="s">
        <v>1703</v>
      </c>
      <c r="E174" s="11">
        <v>1974</v>
      </c>
      <c r="F174" s="12" t="s">
        <v>1860</v>
      </c>
      <c r="G174" s="572" t="s">
        <v>289</v>
      </c>
      <c r="H174" s="573">
        <v>15</v>
      </c>
      <c r="I174" s="15">
        <f t="shared" si="12"/>
        <v>0.005155423280423281</v>
      </c>
      <c r="J174" s="16">
        <f>F174-F5</f>
        <v>0.03457175925925927</v>
      </c>
      <c r="K174" s="16">
        <f t="shared" si="13"/>
        <v>0.0005208333333333454</v>
      </c>
      <c r="L174" s="17">
        <f t="shared" si="14"/>
        <v>6705.901218729956</v>
      </c>
      <c r="M174" s="17">
        <f t="shared" si="15"/>
        <v>62.675412278343174</v>
      </c>
      <c r="N174" s="18">
        <v>0.020439814814814817</v>
      </c>
      <c r="O174" s="574">
        <v>31</v>
      </c>
      <c r="P174" s="585">
        <v>0.03564814814814815</v>
      </c>
      <c r="Q174" s="588">
        <f t="shared" si="16"/>
        <v>165</v>
      </c>
      <c r="R174" s="22">
        <f t="shared" si="17"/>
        <v>0.0697800925925926</v>
      </c>
      <c r="S174" s="584">
        <f t="shared" si="16"/>
        <v>169</v>
      </c>
      <c r="T174" s="24">
        <v>149</v>
      </c>
      <c r="U174" s="25">
        <v>37</v>
      </c>
    </row>
    <row r="175" spans="1:21" ht="23.25" customHeight="1">
      <c r="A175" s="8" t="s">
        <v>690</v>
      </c>
      <c r="B175" s="9" t="s">
        <v>286</v>
      </c>
      <c r="C175" s="9" t="s">
        <v>1635</v>
      </c>
      <c r="D175" s="10" t="s">
        <v>1706</v>
      </c>
      <c r="E175" s="11">
        <v>1972</v>
      </c>
      <c r="F175" s="12" t="s">
        <v>1861</v>
      </c>
      <c r="G175" s="572" t="s">
        <v>289</v>
      </c>
      <c r="H175" s="573">
        <v>16</v>
      </c>
      <c r="I175" s="15">
        <f t="shared" si="12"/>
        <v>0.005170634920634921</v>
      </c>
      <c r="J175" s="16">
        <f>F175-F5</f>
        <v>0.034837962962962966</v>
      </c>
      <c r="K175" s="16">
        <f t="shared" si="13"/>
        <v>0.00026620370370369906</v>
      </c>
      <c r="L175" s="17">
        <f t="shared" si="14"/>
        <v>6737.656689690458</v>
      </c>
      <c r="M175" s="17">
        <f t="shared" si="15"/>
        <v>31.755470960501953</v>
      </c>
      <c r="N175" s="18">
        <v>0.02065972222222222</v>
      </c>
      <c r="O175" s="574">
        <v>34</v>
      </c>
      <c r="P175" s="585">
        <v>0.036516203703703703</v>
      </c>
      <c r="Q175" s="588">
        <f t="shared" si="16"/>
        <v>174</v>
      </c>
      <c r="R175" s="22">
        <f t="shared" si="17"/>
        <v>0.0698263888888889</v>
      </c>
      <c r="S175" s="584">
        <f t="shared" si="16"/>
        <v>171</v>
      </c>
      <c r="T175" s="24">
        <v>42</v>
      </c>
      <c r="U175" s="25">
        <v>36</v>
      </c>
    </row>
    <row r="176" spans="1:21" ht="23.25" customHeight="1">
      <c r="A176" s="8" t="s">
        <v>694</v>
      </c>
      <c r="B176" s="9" t="s">
        <v>622</v>
      </c>
      <c r="C176" s="9" t="s">
        <v>623</v>
      </c>
      <c r="D176" s="10" t="s">
        <v>40</v>
      </c>
      <c r="E176" s="11">
        <v>1974</v>
      </c>
      <c r="F176" s="12" t="s">
        <v>1862</v>
      </c>
      <c r="G176" s="572" t="s">
        <v>289</v>
      </c>
      <c r="H176" s="573">
        <v>17</v>
      </c>
      <c r="I176" s="15">
        <f t="shared" si="12"/>
        <v>0.005268518518518519</v>
      </c>
      <c r="J176" s="16">
        <f>F176-F5</f>
        <v>0.036550925925925924</v>
      </c>
      <c r="K176" s="16">
        <f t="shared" si="13"/>
        <v>0.0017129629629629578</v>
      </c>
      <c r="L176" s="17">
        <f t="shared" si="14"/>
        <v>6937.609841827768</v>
      </c>
      <c r="M176" s="17">
        <f t="shared" si="15"/>
        <v>199.9531521373101</v>
      </c>
      <c r="N176" s="18">
        <v>0.022372685185185186</v>
      </c>
      <c r="O176" s="574">
        <v>39</v>
      </c>
      <c r="P176" s="585">
        <v>0.03564814814814815</v>
      </c>
      <c r="Q176" s="588">
        <f t="shared" si="16"/>
        <v>165</v>
      </c>
      <c r="R176" s="22">
        <f t="shared" si="17"/>
        <v>0.06982638888888888</v>
      </c>
      <c r="S176" s="584">
        <f t="shared" si="16"/>
        <v>170</v>
      </c>
      <c r="T176" s="24">
        <v>155</v>
      </c>
      <c r="U176" s="25">
        <v>35</v>
      </c>
    </row>
    <row r="177" spans="1:21" ht="23.25" customHeight="1">
      <c r="A177" s="8" t="s">
        <v>697</v>
      </c>
      <c r="B177" s="9" t="s">
        <v>38</v>
      </c>
      <c r="C177" s="9" t="s">
        <v>676</v>
      </c>
      <c r="D177" s="10" t="s">
        <v>1707</v>
      </c>
      <c r="E177" s="11">
        <v>1965</v>
      </c>
      <c r="F177" s="12" t="s">
        <v>1863</v>
      </c>
      <c r="G177" s="561" t="s">
        <v>42</v>
      </c>
      <c r="H177" s="562">
        <v>60</v>
      </c>
      <c r="I177" s="15">
        <f t="shared" si="12"/>
        <v>0.00526984126984127</v>
      </c>
      <c r="J177" s="16">
        <f>F177-F5</f>
        <v>0.03657407407407407</v>
      </c>
      <c r="K177" s="16">
        <f t="shared" si="13"/>
        <v>2.314814814814714E-05</v>
      </c>
      <c r="L177" s="17">
        <f t="shared" si="14"/>
        <v>6940.2610441767065</v>
      </c>
      <c r="M177" s="17">
        <f t="shared" si="15"/>
        <v>2.6512023489385683</v>
      </c>
      <c r="N177" s="18">
        <v>0.023912037037037034</v>
      </c>
      <c r="O177" s="575">
        <v>148</v>
      </c>
      <c r="P177" s="585">
        <v>0.035115740740740746</v>
      </c>
      <c r="Q177" s="588">
        <f t="shared" si="16"/>
        <v>158</v>
      </c>
      <c r="R177" s="22">
        <f t="shared" si="17"/>
        <v>0.06831018518518518</v>
      </c>
      <c r="S177" s="584">
        <f t="shared" si="16"/>
        <v>162</v>
      </c>
      <c r="T177" s="24">
        <v>203</v>
      </c>
      <c r="U177" s="25">
        <v>34</v>
      </c>
    </row>
    <row r="178" spans="1:21" ht="23.25" customHeight="1">
      <c r="A178" s="8" t="s">
        <v>701</v>
      </c>
      <c r="B178" s="9" t="s">
        <v>1050</v>
      </c>
      <c r="C178" s="9" t="s">
        <v>1051</v>
      </c>
      <c r="D178" s="10" t="s">
        <v>1708</v>
      </c>
      <c r="E178" s="11">
        <v>1945</v>
      </c>
      <c r="F178" s="12" t="s">
        <v>1864</v>
      </c>
      <c r="G178" s="566" t="s">
        <v>100</v>
      </c>
      <c r="H178" s="567">
        <v>7</v>
      </c>
      <c r="I178" s="15">
        <f t="shared" si="12"/>
        <v>0.005310185185185185</v>
      </c>
      <c r="J178" s="16">
        <f>F178-F5</f>
        <v>0.037280092592592594</v>
      </c>
      <c r="K178" s="16">
        <f t="shared" si="13"/>
        <v>0.0007060185185185225</v>
      </c>
      <c r="L178" s="17">
        <f t="shared" si="14"/>
        <v>7020.48823016565</v>
      </c>
      <c r="M178" s="17">
        <f t="shared" si="15"/>
        <v>80.22718598894335</v>
      </c>
      <c r="N178" s="18">
        <v>0.019351851851851853</v>
      </c>
      <c r="O178" s="575">
        <v>126</v>
      </c>
      <c r="P178" s="585">
        <v>0.03925925925925926</v>
      </c>
      <c r="Q178" s="588">
        <f t="shared" si="16"/>
        <v>183</v>
      </c>
      <c r="R178" s="22">
        <f t="shared" si="17"/>
        <v>0.07357638888888889</v>
      </c>
      <c r="S178" s="584">
        <f t="shared" si="16"/>
        <v>177</v>
      </c>
      <c r="T178" s="24">
        <v>210</v>
      </c>
      <c r="U178" s="25">
        <v>33</v>
      </c>
    </row>
    <row r="179" spans="1:21" ht="23.25" customHeight="1">
      <c r="A179" s="8" t="s">
        <v>704</v>
      </c>
      <c r="B179" s="9" t="s">
        <v>44</v>
      </c>
      <c r="C179" s="9" t="s">
        <v>572</v>
      </c>
      <c r="D179" s="10" t="s">
        <v>65</v>
      </c>
      <c r="E179" s="11">
        <v>1983</v>
      </c>
      <c r="F179" s="12" t="s">
        <v>1865</v>
      </c>
      <c r="G179" s="558" t="s">
        <v>26</v>
      </c>
      <c r="H179" s="559">
        <v>74</v>
      </c>
      <c r="I179" s="15">
        <f t="shared" si="12"/>
        <v>0.005329365079365079</v>
      </c>
      <c r="J179" s="16">
        <f>F179-F5</f>
        <v>0.037615740740740734</v>
      </c>
      <c r="K179" s="16">
        <f t="shared" si="13"/>
        <v>0.0003356481481481405</v>
      </c>
      <c r="L179" s="17">
        <f t="shared" si="14"/>
        <v>7058.2030280466615</v>
      </c>
      <c r="M179" s="17">
        <f t="shared" si="15"/>
        <v>37.71479788101169</v>
      </c>
      <c r="N179" s="18">
        <v>0.022789351851851852</v>
      </c>
      <c r="O179" s="575">
        <v>147</v>
      </c>
      <c r="P179" s="585">
        <v>0.03252314814814815</v>
      </c>
      <c r="Q179" s="588">
        <f t="shared" si="16"/>
        <v>124</v>
      </c>
      <c r="R179" s="22">
        <f t="shared" si="17"/>
        <v>0.07047453703703703</v>
      </c>
      <c r="S179" s="584">
        <f t="shared" si="16"/>
        <v>173</v>
      </c>
      <c r="T179" s="24">
        <v>133</v>
      </c>
      <c r="U179" s="25">
        <v>32</v>
      </c>
    </row>
    <row r="180" spans="1:21" ht="23.25" customHeight="1">
      <c r="A180" s="8" t="s">
        <v>707</v>
      </c>
      <c r="B180" s="9" t="s">
        <v>248</v>
      </c>
      <c r="C180" s="9" t="s">
        <v>680</v>
      </c>
      <c r="D180" s="10" t="s">
        <v>681</v>
      </c>
      <c r="E180" s="11">
        <v>1969</v>
      </c>
      <c r="F180" s="12" t="s">
        <v>1866</v>
      </c>
      <c r="G180" s="561" t="s">
        <v>42</v>
      </c>
      <c r="H180" s="562">
        <v>61</v>
      </c>
      <c r="I180" s="15">
        <f t="shared" si="12"/>
        <v>0.005470899470899471</v>
      </c>
      <c r="J180" s="16">
        <f>F180-F5</f>
        <v>0.04009259259259259</v>
      </c>
      <c r="K180" s="16">
        <f t="shared" si="13"/>
        <v>0.002476851851851855</v>
      </c>
      <c r="L180" s="17">
        <f t="shared" si="14"/>
        <v>7328.336557059961</v>
      </c>
      <c r="M180" s="17">
        <f t="shared" si="15"/>
        <v>270.13352901329927</v>
      </c>
      <c r="N180" s="18">
        <v>0.022083333333333333</v>
      </c>
      <c r="O180" s="575">
        <v>143</v>
      </c>
      <c r="P180" s="585">
        <v>0.03854166666666667</v>
      </c>
      <c r="Q180" s="588">
        <f t="shared" si="16"/>
        <v>182</v>
      </c>
      <c r="R180" s="22">
        <f t="shared" si="17"/>
        <v>0.07365740740740741</v>
      </c>
      <c r="S180" s="584">
        <f t="shared" si="16"/>
        <v>178</v>
      </c>
      <c r="T180" s="24">
        <v>115</v>
      </c>
      <c r="U180" s="25">
        <v>31</v>
      </c>
    </row>
    <row r="181" spans="1:21" ht="23.25" customHeight="1">
      <c r="A181" s="8" t="s">
        <v>711</v>
      </c>
      <c r="B181" s="9" t="s">
        <v>119</v>
      </c>
      <c r="C181" s="9" t="s">
        <v>1636</v>
      </c>
      <c r="D181" s="10"/>
      <c r="E181" s="11">
        <v>1976</v>
      </c>
      <c r="F181" s="12" t="s">
        <v>670</v>
      </c>
      <c r="G181" s="558" t="s">
        <v>26</v>
      </c>
      <c r="H181" s="559">
        <v>75</v>
      </c>
      <c r="I181" s="15">
        <f t="shared" si="12"/>
        <v>0.0054755291005291</v>
      </c>
      <c r="J181" s="16">
        <f>F181-F5</f>
        <v>0.0401736111111111</v>
      </c>
      <c r="K181" s="16">
        <f t="shared" si="13"/>
        <v>8.101851851850805E-05</v>
      </c>
      <c r="L181" s="17">
        <f t="shared" si="14"/>
        <v>7336.936828119337</v>
      </c>
      <c r="M181" s="17">
        <f t="shared" si="15"/>
        <v>8.60027105937661</v>
      </c>
      <c r="N181" s="18">
        <v>0.021388888888888888</v>
      </c>
      <c r="O181" s="575">
        <v>139</v>
      </c>
      <c r="P181" s="585">
        <v>0.036284722222222225</v>
      </c>
      <c r="Q181" s="588">
        <f t="shared" si="16"/>
        <v>171</v>
      </c>
      <c r="R181" s="22">
        <f t="shared" si="17"/>
        <v>0.07443287037037036</v>
      </c>
      <c r="S181" s="584">
        <f t="shared" si="16"/>
        <v>180</v>
      </c>
      <c r="T181" s="24">
        <v>212</v>
      </c>
      <c r="U181" s="25">
        <v>30</v>
      </c>
    </row>
    <row r="182" spans="1:21" ht="23.25" customHeight="1">
      <c r="A182" s="8" t="s">
        <v>715</v>
      </c>
      <c r="B182" s="9" t="s">
        <v>58</v>
      </c>
      <c r="C182" s="9" t="s">
        <v>1637</v>
      </c>
      <c r="D182" s="10" t="s">
        <v>1709</v>
      </c>
      <c r="E182" s="11">
        <v>1941</v>
      </c>
      <c r="F182" s="12" t="s">
        <v>1867</v>
      </c>
      <c r="G182" s="566" t="s">
        <v>100</v>
      </c>
      <c r="H182" s="567">
        <v>8</v>
      </c>
      <c r="I182" s="15">
        <f t="shared" si="12"/>
        <v>0.005488095238095239</v>
      </c>
      <c r="J182" s="16">
        <f>F182-F5</f>
        <v>0.04039351851851853</v>
      </c>
      <c r="K182" s="16">
        <f t="shared" si="13"/>
        <v>0.00021990740740743253</v>
      </c>
      <c r="L182" s="17">
        <f t="shared" si="14"/>
        <v>7360.207278862377</v>
      </c>
      <c r="M182" s="17">
        <f t="shared" si="15"/>
        <v>23.270450743039873</v>
      </c>
      <c r="N182" s="18">
        <v>0.022650462962962966</v>
      </c>
      <c r="O182" s="575">
        <v>146</v>
      </c>
      <c r="P182" s="585">
        <v>0.03774305555555556</v>
      </c>
      <c r="Q182" s="588">
        <f t="shared" si="16"/>
        <v>179</v>
      </c>
      <c r="R182" s="22">
        <f t="shared" si="17"/>
        <v>0.07339120370370371</v>
      </c>
      <c r="S182" s="584">
        <f t="shared" si="16"/>
        <v>176</v>
      </c>
      <c r="T182" s="24">
        <v>20</v>
      </c>
      <c r="U182" s="25">
        <v>29</v>
      </c>
    </row>
    <row r="183" spans="1:21" ht="23.25" customHeight="1">
      <c r="A183" s="8" t="s">
        <v>719</v>
      </c>
      <c r="B183" s="9" t="s">
        <v>1660</v>
      </c>
      <c r="C183" s="9" t="s">
        <v>1638</v>
      </c>
      <c r="D183" s="10" t="s">
        <v>1707</v>
      </c>
      <c r="E183" s="11">
        <v>1972</v>
      </c>
      <c r="F183" s="12" t="s">
        <v>1868</v>
      </c>
      <c r="G183" s="561" t="s">
        <v>42</v>
      </c>
      <c r="H183" s="562">
        <v>62</v>
      </c>
      <c r="I183" s="15">
        <f t="shared" si="12"/>
        <v>0.005526455026455026</v>
      </c>
      <c r="J183" s="16">
        <f>F183-F5</f>
        <v>0.04106481481481481</v>
      </c>
      <c r="K183" s="16">
        <f t="shared" si="13"/>
        <v>0.000671296296296281</v>
      </c>
      <c r="L183" s="17">
        <f t="shared" si="14"/>
        <v>7430.588798468167</v>
      </c>
      <c r="M183" s="17">
        <f t="shared" si="15"/>
        <v>70.38151960578944</v>
      </c>
      <c r="N183" s="18">
        <v>0.02148148148148148</v>
      </c>
      <c r="O183" s="575">
        <v>140</v>
      </c>
      <c r="P183" s="585">
        <v>0.035694444444444445</v>
      </c>
      <c r="Q183" s="588">
        <f t="shared" si="16"/>
        <v>169</v>
      </c>
      <c r="R183" s="22">
        <f t="shared" si="17"/>
        <v>0.07523148148148148</v>
      </c>
      <c r="S183" s="584">
        <f t="shared" si="16"/>
        <v>182</v>
      </c>
      <c r="T183" s="24">
        <v>164</v>
      </c>
      <c r="U183" s="25">
        <v>28</v>
      </c>
    </row>
    <row r="184" spans="1:21" ht="23.25" customHeight="1">
      <c r="A184" s="8" t="s">
        <v>723</v>
      </c>
      <c r="B184" s="9" t="s">
        <v>523</v>
      </c>
      <c r="C184" s="9" t="s">
        <v>1639</v>
      </c>
      <c r="D184" s="10" t="s">
        <v>1710</v>
      </c>
      <c r="E184" s="11">
        <v>1975</v>
      </c>
      <c r="F184" s="12" t="s">
        <v>1869</v>
      </c>
      <c r="G184" s="558" t="s">
        <v>26</v>
      </c>
      <c r="H184" s="559">
        <v>76</v>
      </c>
      <c r="I184" s="15">
        <f t="shared" si="12"/>
        <v>0.005537037037037038</v>
      </c>
      <c r="J184" s="16">
        <f>F184-F5</f>
        <v>0.041250000000000016</v>
      </c>
      <c r="K184" s="16">
        <f t="shared" si="13"/>
        <v>0.00018518518518520488</v>
      </c>
      <c r="L184" s="17">
        <f t="shared" si="14"/>
        <v>7449.832775919734</v>
      </c>
      <c r="M184" s="17">
        <f t="shared" si="15"/>
        <v>19.243977451566934</v>
      </c>
      <c r="N184" s="18">
        <v>0.024710648148148148</v>
      </c>
      <c r="O184" s="575">
        <v>153</v>
      </c>
      <c r="P184" s="585">
        <v>0.035208333333333335</v>
      </c>
      <c r="Q184" s="588">
        <f t="shared" si="16"/>
        <v>159</v>
      </c>
      <c r="R184" s="22">
        <f t="shared" si="17"/>
        <v>0.07218750000000002</v>
      </c>
      <c r="S184" s="584">
        <f t="shared" si="16"/>
        <v>175</v>
      </c>
      <c r="T184" s="24">
        <v>97</v>
      </c>
      <c r="U184" s="25">
        <v>27</v>
      </c>
    </row>
    <row r="185" spans="1:21" ht="23.25" customHeight="1">
      <c r="A185" s="8" t="s">
        <v>725</v>
      </c>
      <c r="B185" s="9" t="s">
        <v>1661</v>
      </c>
      <c r="C185" s="9" t="s">
        <v>1640</v>
      </c>
      <c r="D185" s="10" t="s">
        <v>60</v>
      </c>
      <c r="E185" s="11">
        <v>1969</v>
      </c>
      <c r="F185" s="12" t="s">
        <v>1870</v>
      </c>
      <c r="G185" s="572" t="s">
        <v>289</v>
      </c>
      <c r="H185" s="573">
        <v>18</v>
      </c>
      <c r="I185" s="15">
        <f t="shared" si="12"/>
        <v>0.005547619047619048</v>
      </c>
      <c r="J185" s="16">
        <f>F185-F5</f>
        <v>0.04143518518518519</v>
      </c>
      <c r="K185" s="16">
        <f t="shared" si="13"/>
        <v>0.00018518518518517713</v>
      </c>
      <c r="L185" s="17">
        <f t="shared" si="14"/>
        <v>7469.003338102052</v>
      </c>
      <c r="M185" s="17">
        <f t="shared" si="15"/>
        <v>19.170562182318463</v>
      </c>
      <c r="N185" s="18">
        <v>0.022349537037037032</v>
      </c>
      <c r="O185" s="574">
        <v>38</v>
      </c>
      <c r="P185" s="585">
        <v>0.03787037037037037</v>
      </c>
      <c r="Q185" s="588">
        <f t="shared" si="16"/>
        <v>180</v>
      </c>
      <c r="R185" s="22">
        <f t="shared" si="17"/>
        <v>0.07473379629629631</v>
      </c>
      <c r="S185" s="584">
        <f t="shared" si="16"/>
        <v>181</v>
      </c>
      <c r="T185" s="24">
        <v>83</v>
      </c>
      <c r="U185" s="25">
        <v>26</v>
      </c>
    </row>
    <row r="186" spans="1:21" ht="23.25" customHeight="1">
      <c r="A186" s="8" t="s">
        <v>729</v>
      </c>
      <c r="B186" s="9" t="s">
        <v>653</v>
      </c>
      <c r="C186" s="9" t="s">
        <v>654</v>
      </c>
      <c r="D186" s="10" t="s">
        <v>655</v>
      </c>
      <c r="E186" s="11">
        <v>1976</v>
      </c>
      <c r="F186" s="12" t="s">
        <v>1871</v>
      </c>
      <c r="G186" s="569" t="s">
        <v>165</v>
      </c>
      <c r="H186" s="570">
        <v>18</v>
      </c>
      <c r="I186" s="15">
        <f t="shared" si="12"/>
        <v>0.005556878306878306</v>
      </c>
      <c r="J186" s="16">
        <f>F186-F5</f>
        <v>0.04159722222222221</v>
      </c>
      <c r="K186" s="16">
        <f t="shared" si="13"/>
        <v>0.0001620370370370161</v>
      </c>
      <c r="L186" s="17">
        <f t="shared" si="14"/>
        <v>7485.717686265174</v>
      </c>
      <c r="M186" s="17">
        <f t="shared" si="15"/>
        <v>16.71434816312194</v>
      </c>
      <c r="N186" s="18">
        <v>0.021875000000000002</v>
      </c>
      <c r="O186" s="574">
        <v>36</v>
      </c>
      <c r="P186" s="585">
        <v>0.03925925925925926</v>
      </c>
      <c r="Q186" s="588">
        <f t="shared" si="16"/>
        <v>183</v>
      </c>
      <c r="R186" s="22">
        <f t="shared" si="17"/>
        <v>0.07537037037037035</v>
      </c>
      <c r="S186" s="584">
        <f t="shared" si="16"/>
        <v>183</v>
      </c>
      <c r="T186" s="24">
        <v>161</v>
      </c>
      <c r="U186" s="25">
        <v>25</v>
      </c>
    </row>
    <row r="187" spans="1:21" ht="23.25" customHeight="1">
      <c r="A187" s="8" t="s">
        <v>733</v>
      </c>
      <c r="B187" s="9" t="s">
        <v>1662</v>
      </c>
      <c r="C187" s="9" t="s">
        <v>1641</v>
      </c>
      <c r="D187" s="10"/>
      <c r="E187" s="11">
        <v>1972</v>
      </c>
      <c r="F187" s="12" t="s">
        <v>1872</v>
      </c>
      <c r="G187" s="572" t="s">
        <v>289</v>
      </c>
      <c r="H187" s="573">
        <v>19</v>
      </c>
      <c r="I187" s="15">
        <f t="shared" si="12"/>
        <v>0.005558862433862433</v>
      </c>
      <c r="J187" s="16">
        <f>F187-F5</f>
        <v>0.04163194444444444</v>
      </c>
      <c r="K187" s="16">
        <f t="shared" si="13"/>
        <v>3.472222222222765E-05</v>
      </c>
      <c r="L187" s="17">
        <f t="shared" si="14"/>
        <v>7489.292088042831</v>
      </c>
      <c r="M187" s="17">
        <f t="shared" si="15"/>
        <v>3.574401777656931</v>
      </c>
      <c r="N187" s="18">
        <v>0.020578703703703703</v>
      </c>
      <c r="O187" s="574">
        <v>32</v>
      </c>
      <c r="P187" s="585">
        <v>0.03996527777777777</v>
      </c>
      <c r="Q187" s="588">
        <f t="shared" si="16"/>
        <v>185</v>
      </c>
      <c r="R187" s="22">
        <f t="shared" si="17"/>
        <v>0.07670138888888889</v>
      </c>
      <c r="S187" s="584">
        <f t="shared" si="16"/>
        <v>184</v>
      </c>
      <c r="T187" s="24">
        <v>64</v>
      </c>
      <c r="U187" s="25">
        <v>24</v>
      </c>
    </row>
    <row r="188" spans="1:21" ht="23.25" customHeight="1">
      <c r="A188" s="8" t="s">
        <v>735</v>
      </c>
      <c r="B188" s="9" t="s">
        <v>1061</v>
      </c>
      <c r="C188" s="9" t="s">
        <v>1062</v>
      </c>
      <c r="D188" s="10" t="s">
        <v>1711</v>
      </c>
      <c r="E188" s="11">
        <v>1972</v>
      </c>
      <c r="F188" s="12" t="s">
        <v>1873</v>
      </c>
      <c r="G188" s="572" t="s">
        <v>289</v>
      </c>
      <c r="H188" s="573">
        <v>20</v>
      </c>
      <c r="I188" s="15">
        <f t="shared" si="12"/>
        <v>0.005628968253968254</v>
      </c>
      <c r="J188" s="16">
        <f>F188-F5</f>
        <v>0.042858796296296305</v>
      </c>
      <c r="K188" s="16">
        <f t="shared" si="13"/>
        <v>0.0012268518518518678</v>
      </c>
      <c r="L188" s="17">
        <f t="shared" si="14"/>
        <v>7613.9701562683595</v>
      </c>
      <c r="M188" s="17">
        <f t="shared" si="15"/>
        <v>124.67806822552848</v>
      </c>
      <c r="N188" s="18">
        <v>0.02082175925925926</v>
      </c>
      <c r="O188" s="574">
        <v>35</v>
      </c>
      <c r="P188" s="585">
        <v>0.04172453703703704</v>
      </c>
      <c r="Q188" s="588">
        <f t="shared" si="16"/>
        <v>190</v>
      </c>
      <c r="R188" s="22">
        <f t="shared" si="17"/>
        <v>0.07768518518518519</v>
      </c>
      <c r="S188" s="584">
        <f t="shared" si="16"/>
        <v>185</v>
      </c>
      <c r="T188" s="24">
        <v>146</v>
      </c>
      <c r="U188" s="25">
        <v>23</v>
      </c>
    </row>
    <row r="189" spans="1:21" ht="23.25" customHeight="1">
      <c r="A189" s="8" t="s">
        <v>738</v>
      </c>
      <c r="B189" s="9" t="s">
        <v>92</v>
      </c>
      <c r="C189" s="9" t="s">
        <v>1642</v>
      </c>
      <c r="D189" s="10" t="s">
        <v>253</v>
      </c>
      <c r="E189" s="11">
        <v>2003</v>
      </c>
      <c r="F189" s="12" t="s">
        <v>1874</v>
      </c>
      <c r="G189" s="558" t="s">
        <v>26</v>
      </c>
      <c r="H189" s="559">
        <v>77</v>
      </c>
      <c r="I189" s="15">
        <f t="shared" si="12"/>
        <v>0.005867724867724867</v>
      </c>
      <c r="J189" s="16">
        <f>F189-F5</f>
        <v>0.04703703703703702</v>
      </c>
      <c r="K189" s="16">
        <f t="shared" si="13"/>
        <v>0.0041782407407407185</v>
      </c>
      <c r="L189" s="17">
        <f t="shared" si="14"/>
        <v>8016.230838593327</v>
      </c>
      <c r="M189" s="17">
        <f t="shared" si="15"/>
        <v>402.2606823249671</v>
      </c>
      <c r="N189" s="18">
        <v>0.02011574074074074</v>
      </c>
      <c r="O189" s="575">
        <v>134</v>
      </c>
      <c r="P189" s="585">
        <v>0.04325231481481481</v>
      </c>
      <c r="Q189" s="588">
        <f t="shared" si="16"/>
        <v>193</v>
      </c>
      <c r="R189" s="22">
        <f t="shared" si="17"/>
        <v>0.08256944444444443</v>
      </c>
      <c r="S189" s="584">
        <f t="shared" si="16"/>
        <v>193</v>
      </c>
      <c r="T189" s="24">
        <v>166</v>
      </c>
      <c r="U189" s="25">
        <v>22</v>
      </c>
    </row>
    <row r="190" spans="1:21" ht="23.25" customHeight="1">
      <c r="A190" s="8" t="s">
        <v>740</v>
      </c>
      <c r="B190" s="9" t="s">
        <v>698</v>
      </c>
      <c r="C190" s="9" t="s">
        <v>699</v>
      </c>
      <c r="D190" s="10" t="s">
        <v>40</v>
      </c>
      <c r="E190" s="11">
        <v>1992</v>
      </c>
      <c r="F190" s="12" t="s">
        <v>1875</v>
      </c>
      <c r="G190" s="569" t="s">
        <v>165</v>
      </c>
      <c r="H190" s="570">
        <v>19</v>
      </c>
      <c r="I190" s="15">
        <f t="shared" si="12"/>
        <v>0.005880291005291006</v>
      </c>
      <c r="J190" s="16">
        <f>F190-F5</f>
        <v>0.047256944444444456</v>
      </c>
      <c r="K190" s="16">
        <f t="shared" si="13"/>
        <v>0.00021990740740743253</v>
      </c>
      <c r="L190" s="17">
        <f t="shared" si="14"/>
        <v>8036.497581824317</v>
      </c>
      <c r="M190" s="17">
        <f t="shared" si="15"/>
        <v>20.26674323099087</v>
      </c>
      <c r="N190" s="18">
        <v>0.022233796296296297</v>
      </c>
      <c r="O190" s="574">
        <v>37</v>
      </c>
      <c r="P190" s="585">
        <v>0.040625</v>
      </c>
      <c r="Q190" s="588">
        <f t="shared" si="16"/>
        <v>188</v>
      </c>
      <c r="R190" s="22">
        <f t="shared" si="17"/>
        <v>0.08067129629629631</v>
      </c>
      <c r="S190" s="584">
        <f t="shared" si="16"/>
        <v>189</v>
      </c>
      <c r="T190" s="24">
        <v>206</v>
      </c>
      <c r="U190" s="25">
        <v>21</v>
      </c>
    </row>
    <row r="191" spans="1:21" ht="23.25" customHeight="1">
      <c r="A191" s="8" t="s">
        <v>743</v>
      </c>
      <c r="B191" s="9" t="s">
        <v>82</v>
      </c>
      <c r="C191" s="9" t="s">
        <v>695</v>
      </c>
      <c r="D191" s="10" t="s">
        <v>328</v>
      </c>
      <c r="E191" s="11">
        <v>1966</v>
      </c>
      <c r="F191" s="12" t="s">
        <v>1876</v>
      </c>
      <c r="G191" s="561" t="s">
        <v>42</v>
      </c>
      <c r="H191" s="562">
        <v>63</v>
      </c>
      <c r="I191" s="15">
        <f t="shared" si="12"/>
        <v>0.005907407407407408</v>
      </c>
      <c r="J191" s="16">
        <f>F191-F5</f>
        <v>0.04773148148148149</v>
      </c>
      <c r="K191" s="16">
        <f t="shared" si="13"/>
        <v>0.0004745370370370372</v>
      </c>
      <c r="L191" s="17">
        <f t="shared" si="14"/>
        <v>8079.937304075235</v>
      </c>
      <c r="M191" s="17">
        <f t="shared" si="15"/>
        <v>43.43972225091784</v>
      </c>
      <c r="N191" s="18">
        <v>0.02175925925925926</v>
      </c>
      <c r="O191" s="575">
        <v>141</v>
      </c>
      <c r="P191" s="585">
        <v>0.04398148148148148</v>
      </c>
      <c r="Q191" s="588">
        <f t="shared" si="16"/>
        <v>199</v>
      </c>
      <c r="R191" s="22">
        <f t="shared" si="17"/>
        <v>0.08162037037037038</v>
      </c>
      <c r="S191" s="584">
        <f t="shared" si="16"/>
        <v>191</v>
      </c>
      <c r="T191" s="24">
        <v>55</v>
      </c>
      <c r="U191" s="25">
        <v>20</v>
      </c>
    </row>
    <row r="192" spans="1:21" ht="23.25" customHeight="1">
      <c r="A192" s="8" t="s">
        <v>747</v>
      </c>
      <c r="B192" s="9" t="s">
        <v>82</v>
      </c>
      <c r="C192" s="9" t="s">
        <v>1643</v>
      </c>
      <c r="D192" s="37" t="s">
        <v>60</v>
      </c>
      <c r="E192" s="11">
        <v>1993</v>
      </c>
      <c r="F192" s="12" t="s">
        <v>1877</v>
      </c>
      <c r="G192" s="558" t="s">
        <v>26</v>
      </c>
      <c r="H192" s="559">
        <v>78</v>
      </c>
      <c r="I192" s="15">
        <f t="shared" si="12"/>
        <v>0.005916666666666666</v>
      </c>
      <c r="J192" s="16">
        <f>F192-F5</f>
        <v>0.04789351851851851</v>
      </c>
      <c r="K192" s="16">
        <f t="shared" si="13"/>
        <v>0.0001620370370370161</v>
      </c>
      <c r="L192" s="17">
        <f t="shared" si="14"/>
        <v>8094.679186228481</v>
      </c>
      <c r="M192" s="17">
        <f t="shared" si="15"/>
        <v>14.74188215324557</v>
      </c>
      <c r="N192" s="18">
        <v>0.02466435185185185</v>
      </c>
      <c r="O192" s="575">
        <v>152</v>
      </c>
      <c r="P192" s="585">
        <v>0.03996527777777777</v>
      </c>
      <c r="Q192" s="588">
        <f t="shared" si="16"/>
        <v>185</v>
      </c>
      <c r="R192" s="22">
        <f t="shared" si="17"/>
        <v>0.0788773148148148</v>
      </c>
      <c r="S192" s="584">
        <f t="shared" si="16"/>
        <v>186</v>
      </c>
      <c r="T192" s="24">
        <v>102</v>
      </c>
      <c r="U192" s="25">
        <v>19</v>
      </c>
    </row>
    <row r="193" spans="1:21" ht="23.25" customHeight="1">
      <c r="A193" s="8" t="s">
        <v>750</v>
      </c>
      <c r="B193" s="9" t="s">
        <v>107</v>
      </c>
      <c r="C193" s="9" t="s">
        <v>568</v>
      </c>
      <c r="D193" s="10" t="s">
        <v>569</v>
      </c>
      <c r="E193" s="11">
        <v>1987</v>
      </c>
      <c r="F193" s="12" t="s">
        <v>1878</v>
      </c>
      <c r="G193" s="558" t="s">
        <v>26</v>
      </c>
      <c r="H193" s="559">
        <v>79</v>
      </c>
      <c r="I193" s="15">
        <f t="shared" si="12"/>
        <v>0.005939814814814815</v>
      </c>
      <c r="J193" s="16">
        <f>F193-F5</f>
        <v>0.04829861111111112</v>
      </c>
      <c r="K193" s="16">
        <f t="shared" si="13"/>
        <v>0.00040509259259260966</v>
      </c>
      <c r="L193" s="17">
        <f t="shared" si="14"/>
        <v>8131.332813717849</v>
      </c>
      <c r="M193" s="17">
        <f t="shared" si="15"/>
        <v>36.653627489367864</v>
      </c>
      <c r="N193" s="18">
        <v>0.030289351851851855</v>
      </c>
      <c r="O193" s="575">
        <v>156</v>
      </c>
      <c r="P193" s="585">
        <v>0.034895833333333334</v>
      </c>
      <c r="Q193" s="588">
        <f t="shared" si="16"/>
        <v>157</v>
      </c>
      <c r="R193" s="22">
        <f t="shared" si="17"/>
        <v>0.07365740740740741</v>
      </c>
      <c r="S193" s="584">
        <f t="shared" si="16"/>
        <v>178</v>
      </c>
      <c r="T193" s="24">
        <v>53</v>
      </c>
      <c r="U193" s="25">
        <v>18</v>
      </c>
    </row>
    <row r="194" spans="1:21" ht="23.25" customHeight="1">
      <c r="A194" s="8" t="s">
        <v>753</v>
      </c>
      <c r="B194" s="9" t="s">
        <v>602</v>
      </c>
      <c r="C194" s="9" t="s">
        <v>603</v>
      </c>
      <c r="D194" s="10" t="s">
        <v>604</v>
      </c>
      <c r="E194" s="11">
        <v>1949</v>
      </c>
      <c r="F194" s="12" t="s">
        <v>1879</v>
      </c>
      <c r="G194" s="566" t="s">
        <v>100</v>
      </c>
      <c r="H194" s="567">
        <v>9</v>
      </c>
      <c r="I194" s="15">
        <f t="shared" si="12"/>
        <v>0.006062169312169312</v>
      </c>
      <c r="J194" s="16">
        <f>F194-F5</f>
        <v>0.05043981481481482</v>
      </c>
      <c r="K194" s="16">
        <f t="shared" si="13"/>
        <v>0.0021412037037037007</v>
      </c>
      <c r="L194" s="17">
        <f t="shared" si="14"/>
        <v>8320.423303512984</v>
      </c>
      <c r="M194" s="17">
        <f t="shared" si="15"/>
        <v>189.090489795135</v>
      </c>
      <c r="N194" s="18">
        <v>0.02398148148148148</v>
      </c>
      <c r="O194" s="575">
        <v>150</v>
      </c>
      <c r="P194" s="585">
        <v>0.04224537037037037</v>
      </c>
      <c r="Q194" s="588">
        <f t="shared" si="16"/>
        <v>191</v>
      </c>
      <c r="R194" s="22">
        <f t="shared" si="17"/>
        <v>0.08210648148148149</v>
      </c>
      <c r="S194" s="584">
        <f t="shared" si="16"/>
        <v>192</v>
      </c>
      <c r="T194" s="24">
        <v>208</v>
      </c>
      <c r="U194" s="25">
        <v>17</v>
      </c>
    </row>
    <row r="195" spans="1:21" ht="23.25" customHeight="1">
      <c r="A195" s="8" t="s">
        <v>1561</v>
      </c>
      <c r="B195" s="9" t="s">
        <v>360</v>
      </c>
      <c r="C195" s="9" t="s">
        <v>1644</v>
      </c>
      <c r="D195" s="10" t="s">
        <v>1474</v>
      </c>
      <c r="E195" s="11">
        <v>1984</v>
      </c>
      <c r="F195" s="12" t="s">
        <v>1880</v>
      </c>
      <c r="G195" s="569" t="s">
        <v>165</v>
      </c>
      <c r="H195" s="570">
        <v>20</v>
      </c>
      <c r="I195" s="15">
        <f t="shared" si="12"/>
        <v>0.006095238095238095</v>
      </c>
      <c r="J195" s="16">
        <f>F195-F5</f>
        <v>0.051018518518518526</v>
      </c>
      <c r="K195" s="16">
        <f t="shared" si="13"/>
        <v>0.0005787037037037063</v>
      </c>
      <c r="L195" s="17">
        <f t="shared" si="14"/>
        <v>8370.225694444445</v>
      </c>
      <c r="M195" s="17">
        <f t="shared" si="15"/>
        <v>49.80239093146156</v>
      </c>
      <c r="N195" s="18">
        <v>0.026712962962962966</v>
      </c>
      <c r="O195" s="574">
        <v>47</v>
      </c>
      <c r="P195" s="585">
        <v>0.041354166666666664</v>
      </c>
      <c r="Q195" s="588">
        <f t="shared" si="16"/>
        <v>189</v>
      </c>
      <c r="R195" s="22">
        <f t="shared" si="17"/>
        <v>0.07995370370370371</v>
      </c>
      <c r="S195" s="584">
        <f t="shared" si="16"/>
        <v>187</v>
      </c>
      <c r="T195" s="24">
        <v>130</v>
      </c>
      <c r="U195" s="25">
        <v>16</v>
      </c>
    </row>
    <row r="196" spans="1:21" ht="23.25" customHeight="1">
      <c r="A196" s="8" t="s">
        <v>1562</v>
      </c>
      <c r="B196" s="9" t="s">
        <v>708</v>
      </c>
      <c r="C196" s="9" t="s">
        <v>709</v>
      </c>
      <c r="D196" s="10" t="s">
        <v>312</v>
      </c>
      <c r="E196" s="11">
        <v>1983</v>
      </c>
      <c r="F196" s="12" t="s">
        <v>1881</v>
      </c>
      <c r="G196" s="569" t="s">
        <v>165</v>
      </c>
      <c r="H196" s="570">
        <v>21</v>
      </c>
      <c r="I196" s="15">
        <f t="shared" si="12"/>
        <v>0.006095899470899471</v>
      </c>
      <c r="J196" s="16">
        <f>F196-F5</f>
        <v>0.05103009259259259</v>
      </c>
      <c r="K196" s="16">
        <f t="shared" si="13"/>
        <v>1.1574074074066631E-05</v>
      </c>
      <c r="L196" s="17">
        <f t="shared" si="14"/>
        <v>8371.216230877726</v>
      </c>
      <c r="M196" s="17">
        <f t="shared" si="15"/>
        <v>0.9905364332807949</v>
      </c>
      <c r="N196" s="18">
        <v>0.0265625</v>
      </c>
      <c r="O196" s="574">
        <v>46</v>
      </c>
      <c r="P196" s="585">
        <v>0.04003472222222222</v>
      </c>
      <c r="Q196" s="588">
        <f t="shared" si="16"/>
        <v>187</v>
      </c>
      <c r="R196" s="22">
        <f t="shared" si="17"/>
        <v>0.08011574074074074</v>
      </c>
      <c r="S196" s="584">
        <f t="shared" si="16"/>
        <v>188</v>
      </c>
      <c r="T196" s="24">
        <v>178</v>
      </c>
      <c r="U196" s="25">
        <v>15</v>
      </c>
    </row>
    <row r="197" spans="1:21" ht="23.25" customHeight="1">
      <c r="A197" s="8" t="s">
        <v>1563</v>
      </c>
      <c r="B197" s="9" t="s">
        <v>22</v>
      </c>
      <c r="C197" s="9" t="s">
        <v>669</v>
      </c>
      <c r="D197" s="10" t="s">
        <v>40</v>
      </c>
      <c r="E197" s="11">
        <v>1949</v>
      </c>
      <c r="F197" s="12" t="s">
        <v>1882</v>
      </c>
      <c r="G197" s="566" t="s">
        <v>100</v>
      </c>
      <c r="H197" s="567">
        <v>10</v>
      </c>
      <c r="I197" s="15">
        <f aca="true" t="shared" si="18" ref="I197:I210">F197/17.5</f>
        <v>0.006110449735449735</v>
      </c>
      <c r="J197" s="16">
        <f>F197-F5</f>
        <v>0.051284722222222225</v>
      </c>
      <c r="K197" s="16">
        <f t="shared" si="13"/>
        <v>0.0002546296296296324</v>
      </c>
      <c r="L197" s="17">
        <f t="shared" si="14"/>
        <v>8392.953782876935</v>
      </c>
      <c r="M197" s="17">
        <f t="shared" si="15"/>
        <v>21.737551999209245</v>
      </c>
      <c r="N197" s="18">
        <v>0.02396990740740741</v>
      </c>
      <c r="O197" s="575">
        <v>149</v>
      </c>
      <c r="P197" s="585">
        <v>0.04351851851851852</v>
      </c>
      <c r="Q197" s="588">
        <f t="shared" si="16"/>
        <v>197</v>
      </c>
      <c r="R197" s="22">
        <f t="shared" si="17"/>
        <v>0.08296296296296296</v>
      </c>
      <c r="S197" s="584">
        <f t="shared" si="16"/>
        <v>195</v>
      </c>
      <c r="T197" s="24">
        <v>9</v>
      </c>
      <c r="U197" s="25">
        <v>14</v>
      </c>
    </row>
    <row r="198" spans="1:21" ht="23.25" customHeight="1">
      <c r="A198" s="8" t="s">
        <v>1564</v>
      </c>
      <c r="B198" s="9" t="s">
        <v>82</v>
      </c>
      <c r="C198" s="9" t="s">
        <v>1645</v>
      </c>
      <c r="D198" s="10" t="s">
        <v>65</v>
      </c>
      <c r="E198" s="11">
        <v>1977</v>
      </c>
      <c r="F198" s="12" t="s">
        <v>1883</v>
      </c>
      <c r="G198" s="558" t="s">
        <v>26</v>
      </c>
      <c r="H198" s="559">
        <v>80</v>
      </c>
      <c r="I198" s="15">
        <f t="shared" si="18"/>
        <v>0.006218915343915344</v>
      </c>
      <c r="J198" s="16">
        <f>F198-F5</f>
        <v>0.05318287037037037</v>
      </c>
      <c r="K198" s="16">
        <f aca="true" t="shared" si="19" ref="K198:K210">F198-F197</f>
        <v>0.0018981481481481488</v>
      </c>
      <c r="L198" s="17">
        <f aca="true" t="shared" si="20" ref="L198:L210">(J198/I198)*1000</f>
        <v>8551.79198128257</v>
      </c>
      <c r="M198" s="17">
        <f aca="true" t="shared" si="21" ref="M198:M210">L198-L197</f>
        <v>158.8381984056341</v>
      </c>
      <c r="N198" s="18">
        <v>0.016481481481481482</v>
      </c>
      <c r="O198" s="575">
        <v>79</v>
      </c>
      <c r="P198" s="585">
        <v>0.045335648148148146</v>
      </c>
      <c r="Q198" s="588">
        <f aca="true" t="shared" si="22" ref="Q198:S210">_xlfn.RANK.EQ(P198,P$5:P$210,2)</f>
        <v>200</v>
      </c>
      <c r="R198" s="22">
        <f aca="true" t="shared" si="23" ref="R198:R210">F198-N198</f>
        <v>0.09234953703703704</v>
      </c>
      <c r="S198" s="584">
        <f t="shared" si="22"/>
        <v>203</v>
      </c>
      <c r="T198" s="24">
        <v>204</v>
      </c>
      <c r="U198" s="25">
        <v>13</v>
      </c>
    </row>
    <row r="199" spans="1:21" ht="23.25" customHeight="1">
      <c r="A199" s="8" t="s">
        <v>1565</v>
      </c>
      <c r="B199" s="9" t="s">
        <v>1663</v>
      </c>
      <c r="C199" s="9" t="s">
        <v>1646</v>
      </c>
      <c r="D199" s="10" t="s">
        <v>65</v>
      </c>
      <c r="E199" s="11">
        <v>2001</v>
      </c>
      <c r="F199" s="12" t="s">
        <v>1884</v>
      </c>
      <c r="G199" s="569" t="s">
        <v>165</v>
      </c>
      <c r="H199" s="570">
        <v>22</v>
      </c>
      <c r="I199" s="15">
        <f t="shared" si="18"/>
        <v>0.006220238095238095</v>
      </c>
      <c r="J199" s="16">
        <f>F199-F5</f>
        <v>0.05320601851851851</v>
      </c>
      <c r="K199" s="16">
        <f t="shared" si="19"/>
        <v>2.3148148148133263E-05</v>
      </c>
      <c r="L199" s="17">
        <f t="shared" si="20"/>
        <v>8553.694843168527</v>
      </c>
      <c r="M199" s="17">
        <f t="shared" si="21"/>
        <v>1.9028618859574635</v>
      </c>
      <c r="N199" s="18">
        <v>0.02619212962962963</v>
      </c>
      <c r="O199" s="574">
        <v>43</v>
      </c>
      <c r="P199" s="585">
        <v>0.04325231481481481</v>
      </c>
      <c r="Q199" s="588">
        <f t="shared" si="22"/>
        <v>193</v>
      </c>
      <c r="R199" s="22">
        <f t="shared" si="23"/>
        <v>0.08266203703703702</v>
      </c>
      <c r="S199" s="584">
        <f t="shared" si="22"/>
        <v>194</v>
      </c>
      <c r="T199" s="24">
        <v>154</v>
      </c>
      <c r="U199" s="25">
        <v>12</v>
      </c>
    </row>
    <row r="200" spans="1:21" ht="23.25" customHeight="1">
      <c r="A200" s="8" t="s">
        <v>1566</v>
      </c>
      <c r="B200" s="9" t="s">
        <v>107</v>
      </c>
      <c r="C200" s="9" t="s">
        <v>517</v>
      </c>
      <c r="D200" s="10" t="s">
        <v>65</v>
      </c>
      <c r="E200" s="11">
        <v>1997</v>
      </c>
      <c r="F200" s="12" t="s">
        <v>1885</v>
      </c>
      <c r="G200" s="558" t="s">
        <v>26</v>
      </c>
      <c r="H200" s="559">
        <v>81</v>
      </c>
      <c r="I200" s="15">
        <f t="shared" si="18"/>
        <v>0.006255291005291005</v>
      </c>
      <c r="J200" s="16">
        <f>F200-F5</f>
        <v>0.05381944444444444</v>
      </c>
      <c r="K200" s="16">
        <f t="shared" si="19"/>
        <v>0.0006134259259259339</v>
      </c>
      <c r="L200" s="17">
        <f t="shared" si="20"/>
        <v>8603.827447663354</v>
      </c>
      <c r="M200" s="17">
        <f t="shared" si="21"/>
        <v>50.13260449482732</v>
      </c>
      <c r="N200" s="18">
        <v>0.02829861111111111</v>
      </c>
      <c r="O200" s="575">
        <v>155</v>
      </c>
      <c r="P200" s="585">
        <v>0.03755787037037037</v>
      </c>
      <c r="Q200" s="588">
        <f t="shared" si="22"/>
        <v>178</v>
      </c>
      <c r="R200" s="22">
        <f t="shared" si="23"/>
        <v>0.08116898148148148</v>
      </c>
      <c r="S200" s="584">
        <f t="shared" si="22"/>
        <v>190</v>
      </c>
      <c r="T200" s="24">
        <v>57</v>
      </c>
      <c r="U200" s="25">
        <v>11</v>
      </c>
    </row>
    <row r="201" spans="1:21" ht="23.25" customHeight="1">
      <c r="A201" s="8" t="s">
        <v>1567</v>
      </c>
      <c r="B201" s="9" t="s">
        <v>1664</v>
      </c>
      <c r="C201" s="9" t="s">
        <v>727</v>
      </c>
      <c r="D201" s="10" t="s">
        <v>40</v>
      </c>
      <c r="E201" s="11">
        <v>1986</v>
      </c>
      <c r="F201" s="12" t="s">
        <v>1886</v>
      </c>
      <c r="G201" s="569" t="s">
        <v>165</v>
      </c>
      <c r="H201" s="570">
        <v>23</v>
      </c>
      <c r="I201" s="15">
        <f t="shared" si="18"/>
        <v>0.006277777777777778</v>
      </c>
      <c r="J201" s="16">
        <f>F201-F5</f>
        <v>0.05421296296296297</v>
      </c>
      <c r="K201" s="16">
        <f t="shared" si="19"/>
        <v>0.00039351851851852915</v>
      </c>
      <c r="L201" s="17">
        <f t="shared" si="20"/>
        <v>8635.693215339234</v>
      </c>
      <c r="M201" s="17">
        <f t="shared" si="21"/>
        <v>31.865767675879397</v>
      </c>
      <c r="N201" s="18">
        <v>0.023240740740740742</v>
      </c>
      <c r="O201" s="574">
        <v>40</v>
      </c>
      <c r="P201" s="585">
        <v>0.04341435185185185</v>
      </c>
      <c r="Q201" s="588">
        <f t="shared" si="22"/>
        <v>195</v>
      </c>
      <c r="R201" s="22">
        <f t="shared" si="23"/>
        <v>0.08662037037037038</v>
      </c>
      <c r="S201" s="584">
        <f t="shared" si="22"/>
        <v>196</v>
      </c>
      <c r="T201" s="24">
        <v>188</v>
      </c>
      <c r="U201" s="25">
        <v>10</v>
      </c>
    </row>
    <row r="202" spans="1:21" ht="23.25" customHeight="1">
      <c r="A202" s="8" t="s">
        <v>1568</v>
      </c>
      <c r="B202" s="9" t="s">
        <v>716</v>
      </c>
      <c r="C202" s="9" t="s">
        <v>717</v>
      </c>
      <c r="D202" s="10" t="s">
        <v>40</v>
      </c>
      <c r="E202" s="11">
        <v>1976</v>
      </c>
      <c r="F202" s="12" t="s">
        <v>1887</v>
      </c>
      <c r="G202" s="569" t="s">
        <v>165</v>
      </c>
      <c r="H202" s="570">
        <v>24</v>
      </c>
      <c r="I202" s="15">
        <f t="shared" si="18"/>
        <v>0.00642526455026455</v>
      </c>
      <c r="J202" s="16">
        <f>F202-F5</f>
        <v>0.05679398148148148</v>
      </c>
      <c r="K202" s="16">
        <f t="shared" si="19"/>
        <v>0.0025810185185185103</v>
      </c>
      <c r="L202" s="17">
        <f t="shared" si="20"/>
        <v>8839.166237776635</v>
      </c>
      <c r="M202" s="17">
        <f t="shared" si="21"/>
        <v>203.4730224374016</v>
      </c>
      <c r="N202" s="18">
        <v>0.025821759259259256</v>
      </c>
      <c r="O202" s="574">
        <v>42</v>
      </c>
      <c r="P202" s="585">
        <v>0.04341435185185185</v>
      </c>
      <c r="Q202" s="588">
        <f t="shared" si="22"/>
        <v>195</v>
      </c>
      <c r="R202" s="22">
        <f t="shared" si="23"/>
        <v>0.08662037037037038</v>
      </c>
      <c r="S202" s="584">
        <f t="shared" si="22"/>
        <v>196</v>
      </c>
      <c r="T202" s="24">
        <v>18</v>
      </c>
      <c r="U202" s="25">
        <v>9</v>
      </c>
    </row>
    <row r="203" spans="1:21" ht="23.25" customHeight="1">
      <c r="A203" s="8" t="s">
        <v>1569</v>
      </c>
      <c r="B203" s="9" t="s">
        <v>286</v>
      </c>
      <c r="C203" s="9" t="s">
        <v>1647</v>
      </c>
      <c r="D203" s="10"/>
      <c r="E203" s="11">
        <v>1960</v>
      </c>
      <c r="F203" s="12" t="s">
        <v>1888</v>
      </c>
      <c r="G203" s="572" t="s">
        <v>289</v>
      </c>
      <c r="H203" s="573">
        <v>21</v>
      </c>
      <c r="I203" s="15">
        <f t="shared" si="18"/>
        <v>0.006518518518518518</v>
      </c>
      <c r="J203" s="16">
        <f>F203-F5</f>
        <v>0.058425925925925916</v>
      </c>
      <c r="K203" s="16">
        <f t="shared" si="19"/>
        <v>0.0016319444444444359</v>
      </c>
      <c r="L203" s="17">
        <f t="shared" si="20"/>
        <v>8963.068181818182</v>
      </c>
      <c r="M203" s="17">
        <f t="shared" si="21"/>
        <v>123.90194404154681</v>
      </c>
      <c r="N203" s="18">
        <v>0.02630787037037037</v>
      </c>
      <c r="O203" s="574">
        <v>44</v>
      </c>
      <c r="P203" s="585">
        <v>0.043912037037037034</v>
      </c>
      <c r="Q203" s="588">
        <f t="shared" si="22"/>
        <v>198</v>
      </c>
      <c r="R203" s="22">
        <f t="shared" si="23"/>
        <v>0.0877662037037037</v>
      </c>
      <c r="S203" s="584">
        <f t="shared" si="22"/>
        <v>199</v>
      </c>
      <c r="T203" s="24">
        <v>50</v>
      </c>
      <c r="U203" s="25">
        <v>8</v>
      </c>
    </row>
    <row r="204" spans="1:21" ht="23.25" customHeight="1">
      <c r="A204" s="8" t="s">
        <v>1570</v>
      </c>
      <c r="B204" s="9" t="s">
        <v>744</v>
      </c>
      <c r="C204" s="9" t="s">
        <v>745</v>
      </c>
      <c r="D204" s="10" t="s">
        <v>713</v>
      </c>
      <c r="E204" s="11">
        <v>1953</v>
      </c>
      <c r="F204" s="12" t="s">
        <v>1889</v>
      </c>
      <c r="G204" s="572" t="s">
        <v>289</v>
      </c>
      <c r="H204" s="573">
        <v>22</v>
      </c>
      <c r="I204" s="15">
        <f t="shared" si="18"/>
        <v>0.006538359788359788</v>
      </c>
      <c r="J204" s="16">
        <f>F204-F5</f>
        <v>0.05877314814814814</v>
      </c>
      <c r="K204" s="16">
        <f t="shared" si="19"/>
        <v>0.000347222222222221</v>
      </c>
      <c r="L204" s="17">
        <f t="shared" si="20"/>
        <v>8988.97430710095</v>
      </c>
      <c r="M204" s="17">
        <f t="shared" si="21"/>
        <v>25.9061252827687</v>
      </c>
      <c r="N204" s="18">
        <v>0.02462962962962963</v>
      </c>
      <c r="O204" s="574">
        <v>41</v>
      </c>
      <c r="P204" s="585">
        <v>0.045960648148148146</v>
      </c>
      <c r="Q204" s="588">
        <f t="shared" si="22"/>
        <v>202</v>
      </c>
      <c r="R204" s="22">
        <f t="shared" si="23"/>
        <v>0.08979166666666666</v>
      </c>
      <c r="S204" s="584">
        <f t="shared" si="22"/>
        <v>200</v>
      </c>
      <c r="T204" s="24">
        <v>63</v>
      </c>
      <c r="U204" s="25">
        <v>7</v>
      </c>
    </row>
    <row r="205" spans="1:21" ht="23.25" customHeight="1">
      <c r="A205" s="8" t="s">
        <v>1571</v>
      </c>
      <c r="B205" s="9" t="s">
        <v>705</v>
      </c>
      <c r="C205" s="9" t="s">
        <v>587</v>
      </c>
      <c r="D205" s="10" t="s">
        <v>40</v>
      </c>
      <c r="E205" s="11">
        <v>1978</v>
      </c>
      <c r="F205" s="12" t="s">
        <v>1890</v>
      </c>
      <c r="G205" s="558" t="s">
        <v>26</v>
      </c>
      <c r="H205" s="559">
        <v>82</v>
      </c>
      <c r="I205" s="15">
        <f t="shared" si="18"/>
        <v>0.006659391534391535</v>
      </c>
      <c r="J205" s="16">
        <f>F205-F5</f>
        <v>0.06089120370370372</v>
      </c>
      <c r="K205" s="16">
        <f t="shared" si="19"/>
        <v>0.0021180555555555813</v>
      </c>
      <c r="L205" s="17">
        <f t="shared" si="20"/>
        <v>9143.658754593307</v>
      </c>
      <c r="M205" s="17">
        <f t="shared" si="21"/>
        <v>154.6844474923564</v>
      </c>
      <c r="N205" s="18">
        <v>0.024386574074074074</v>
      </c>
      <c r="O205" s="575">
        <v>151</v>
      </c>
      <c r="P205" s="585">
        <v>0.0488425925925926</v>
      </c>
      <c r="Q205" s="588">
        <f t="shared" si="22"/>
        <v>203</v>
      </c>
      <c r="R205" s="22">
        <f t="shared" si="23"/>
        <v>0.09215277777777779</v>
      </c>
      <c r="S205" s="584">
        <f t="shared" si="22"/>
        <v>201</v>
      </c>
      <c r="T205" s="24">
        <v>27</v>
      </c>
      <c r="U205" s="25">
        <v>6</v>
      </c>
    </row>
    <row r="206" spans="1:21" ht="23.25" customHeight="1">
      <c r="A206" s="8" t="s">
        <v>1572</v>
      </c>
      <c r="B206" s="9" t="s">
        <v>365</v>
      </c>
      <c r="C206" s="9" t="s">
        <v>741</v>
      </c>
      <c r="D206" s="10" t="s">
        <v>40</v>
      </c>
      <c r="E206" s="11">
        <v>1954</v>
      </c>
      <c r="F206" s="12" t="s">
        <v>1891</v>
      </c>
      <c r="G206" s="572" t="s">
        <v>289</v>
      </c>
      <c r="H206" s="573">
        <v>23</v>
      </c>
      <c r="I206" s="15">
        <f t="shared" si="18"/>
        <v>0.006859126984126984</v>
      </c>
      <c r="J206" s="16">
        <f>F206-F5</f>
        <v>0.06438657407407408</v>
      </c>
      <c r="K206" s="16">
        <f t="shared" si="19"/>
        <v>0.003495370370370357</v>
      </c>
      <c r="L206" s="17">
        <f t="shared" si="20"/>
        <v>9386.992575450779</v>
      </c>
      <c r="M206" s="17">
        <f t="shared" si="21"/>
        <v>243.33382085747144</v>
      </c>
      <c r="N206" s="18">
        <v>0.032789351851851854</v>
      </c>
      <c r="O206" s="574">
        <v>48</v>
      </c>
      <c r="P206" s="585">
        <v>0.04259259259259259</v>
      </c>
      <c r="Q206" s="588">
        <f t="shared" si="22"/>
        <v>192</v>
      </c>
      <c r="R206" s="22">
        <f t="shared" si="23"/>
        <v>0.08724537037037036</v>
      </c>
      <c r="S206" s="584">
        <f t="shared" si="22"/>
        <v>198</v>
      </c>
      <c r="T206" s="24">
        <v>29</v>
      </c>
      <c r="U206" s="25">
        <v>5</v>
      </c>
    </row>
    <row r="207" spans="1:21" ht="23.25" customHeight="1">
      <c r="A207" s="8" t="s">
        <v>1573</v>
      </c>
      <c r="B207" s="9" t="s">
        <v>215</v>
      </c>
      <c r="C207" s="9" t="s">
        <v>730</v>
      </c>
      <c r="D207" s="10" t="s">
        <v>731</v>
      </c>
      <c r="E207" s="11">
        <v>1974</v>
      </c>
      <c r="F207" s="12" t="s">
        <v>1892</v>
      </c>
      <c r="G207" s="561" t="s">
        <v>42</v>
      </c>
      <c r="H207" s="562">
        <v>64</v>
      </c>
      <c r="I207" s="15">
        <f t="shared" si="18"/>
        <v>0.007006613756613756</v>
      </c>
      <c r="J207" s="16">
        <f>F207-F5</f>
        <v>0.06696759259259258</v>
      </c>
      <c r="K207" s="16">
        <f t="shared" si="19"/>
        <v>0.0025810185185185103</v>
      </c>
      <c r="L207" s="17">
        <f t="shared" si="20"/>
        <v>9557.76854823485</v>
      </c>
      <c r="M207" s="17">
        <f t="shared" si="21"/>
        <v>170.7759727840712</v>
      </c>
      <c r="N207" s="18">
        <v>0.030289351851851855</v>
      </c>
      <c r="O207" s="575">
        <v>157</v>
      </c>
      <c r="P207" s="585">
        <v>0.045335648148148146</v>
      </c>
      <c r="Q207" s="588">
        <f t="shared" si="22"/>
        <v>200</v>
      </c>
      <c r="R207" s="22">
        <f t="shared" si="23"/>
        <v>0.09232638888888887</v>
      </c>
      <c r="S207" s="584">
        <f t="shared" si="22"/>
        <v>202</v>
      </c>
      <c r="T207" s="24">
        <v>75</v>
      </c>
      <c r="U207" s="25">
        <v>4</v>
      </c>
    </row>
    <row r="208" spans="1:21" ht="23.25" customHeight="1">
      <c r="A208" s="8" t="s">
        <v>1574</v>
      </c>
      <c r="B208" s="9" t="s">
        <v>1664</v>
      </c>
      <c r="C208" s="9" t="s">
        <v>1648</v>
      </c>
      <c r="D208" s="10" t="s">
        <v>1712</v>
      </c>
      <c r="E208" s="11">
        <v>1977</v>
      </c>
      <c r="F208" s="12" t="s">
        <v>1893</v>
      </c>
      <c r="G208" s="569" t="s">
        <v>165</v>
      </c>
      <c r="H208" s="570">
        <v>25</v>
      </c>
      <c r="I208" s="15">
        <f t="shared" si="18"/>
        <v>0.007791666666666666</v>
      </c>
      <c r="J208" s="16">
        <f>F208-F5</f>
        <v>0.08070601851851852</v>
      </c>
      <c r="K208" s="16">
        <f t="shared" si="19"/>
        <v>0.013738425925925932</v>
      </c>
      <c r="L208" s="17">
        <f t="shared" si="20"/>
        <v>10357.991681521095</v>
      </c>
      <c r="M208" s="17">
        <f t="shared" si="21"/>
        <v>800.2231332862448</v>
      </c>
      <c r="N208" s="18">
        <v>0.03791666666666667</v>
      </c>
      <c r="O208" s="574">
        <v>49</v>
      </c>
      <c r="P208" s="585">
        <v>0.050486111111111114</v>
      </c>
      <c r="Q208" s="588">
        <f t="shared" si="22"/>
        <v>204</v>
      </c>
      <c r="R208" s="22">
        <f t="shared" si="23"/>
        <v>0.0984375</v>
      </c>
      <c r="S208" s="584">
        <f t="shared" si="22"/>
        <v>204</v>
      </c>
      <c r="T208" s="24">
        <v>112</v>
      </c>
      <c r="U208" s="25">
        <v>3</v>
      </c>
    </row>
    <row r="209" spans="1:21" ht="23.25" customHeight="1">
      <c r="A209" s="8" t="s">
        <v>1575</v>
      </c>
      <c r="B209" s="9" t="s">
        <v>434</v>
      </c>
      <c r="C209" s="9" t="s">
        <v>720</v>
      </c>
      <c r="D209" s="10" t="s">
        <v>721</v>
      </c>
      <c r="E209" s="11">
        <v>1973</v>
      </c>
      <c r="F209" s="12" t="s">
        <v>1894</v>
      </c>
      <c r="G209" s="572" t="s">
        <v>289</v>
      </c>
      <c r="H209" s="573">
        <v>24</v>
      </c>
      <c r="I209" s="15">
        <f t="shared" si="18"/>
        <v>0.007889550264550266</v>
      </c>
      <c r="J209" s="16">
        <f>F209-F5</f>
        <v>0.0824189814814815</v>
      </c>
      <c r="K209" s="16">
        <f t="shared" si="19"/>
        <v>0.0017129629629629717</v>
      </c>
      <c r="L209" s="17">
        <f t="shared" si="20"/>
        <v>10446.600720932182</v>
      </c>
      <c r="M209" s="17">
        <f t="shared" si="21"/>
        <v>88.609039411087</v>
      </c>
      <c r="N209" s="18">
        <v>0.02646990740740741</v>
      </c>
      <c r="O209" s="574">
        <v>45</v>
      </c>
      <c r="P209" s="585">
        <v>0.05921296296296297</v>
      </c>
      <c r="Q209" s="588">
        <f t="shared" si="22"/>
        <v>205</v>
      </c>
      <c r="R209" s="22">
        <f t="shared" si="23"/>
        <v>0.11159722222222222</v>
      </c>
      <c r="S209" s="584">
        <f t="shared" si="22"/>
        <v>206</v>
      </c>
      <c r="T209" s="24">
        <v>41</v>
      </c>
      <c r="U209" s="25">
        <v>2</v>
      </c>
    </row>
    <row r="210" spans="1:21" ht="23.25" customHeight="1">
      <c r="A210" s="8" t="s">
        <v>1576</v>
      </c>
      <c r="B210" s="9" t="s">
        <v>38</v>
      </c>
      <c r="C210" s="9" t="s">
        <v>724</v>
      </c>
      <c r="D210" s="10" t="s">
        <v>721</v>
      </c>
      <c r="E210" s="11">
        <v>1958</v>
      </c>
      <c r="F210" s="12" t="s">
        <v>1894</v>
      </c>
      <c r="G210" s="566" t="s">
        <v>100</v>
      </c>
      <c r="H210" s="567">
        <v>11</v>
      </c>
      <c r="I210" s="15">
        <f t="shared" si="18"/>
        <v>0.007889550264550266</v>
      </c>
      <c r="J210" s="16">
        <f>F210-F5</f>
        <v>0.0824189814814815</v>
      </c>
      <c r="K210" s="16">
        <f t="shared" si="19"/>
        <v>0</v>
      </c>
      <c r="L210" s="17">
        <f t="shared" si="20"/>
        <v>10446.600720932182</v>
      </c>
      <c r="M210" s="17">
        <f t="shared" si="21"/>
        <v>0</v>
      </c>
      <c r="N210" s="18">
        <v>0.026504629629629628</v>
      </c>
      <c r="O210" s="575">
        <v>154</v>
      </c>
      <c r="P210" s="585">
        <v>0.05921296296296297</v>
      </c>
      <c r="Q210" s="588">
        <f t="shared" si="22"/>
        <v>205</v>
      </c>
      <c r="R210" s="22">
        <f t="shared" si="23"/>
        <v>0.11156250000000001</v>
      </c>
      <c r="S210" s="584">
        <f t="shared" si="22"/>
        <v>205</v>
      </c>
      <c r="T210" s="24">
        <v>165</v>
      </c>
      <c r="U210" s="25">
        <v>1</v>
      </c>
    </row>
    <row r="211" spans="20:21" ht="12.75">
      <c r="T211" s="63"/>
      <c r="U211" s="64"/>
    </row>
    <row r="212" spans="7:21" ht="15.75">
      <c r="G212" s="557" t="s">
        <v>26</v>
      </c>
      <c r="H212" s="66" t="s">
        <v>756</v>
      </c>
      <c r="I212" s="67"/>
      <c r="T212" s="63"/>
      <c r="U212" s="64"/>
    </row>
    <row r="213" spans="7:21" ht="15.75">
      <c r="G213" s="560" t="s">
        <v>42</v>
      </c>
      <c r="H213" s="69" t="s">
        <v>757</v>
      </c>
      <c r="I213" s="70"/>
      <c r="T213" s="63"/>
      <c r="U213" s="64"/>
    </row>
    <row r="214" spans="7:21" ht="15.75">
      <c r="G214" s="565" t="s">
        <v>100</v>
      </c>
      <c r="H214" s="69" t="s">
        <v>758</v>
      </c>
      <c r="I214" s="70"/>
      <c r="T214" s="63"/>
      <c r="U214" s="64"/>
    </row>
    <row r="215" spans="7:21" ht="15.75">
      <c r="G215" s="568" t="s">
        <v>165</v>
      </c>
      <c r="H215" s="69" t="s">
        <v>759</v>
      </c>
      <c r="I215" s="70"/>
      <c r="T215" s="63"/>
      <c r="U215" s="64"/>
    </row>
    <row r="216" spans="7:21" ht="12.75">
      <c r="G216" s="571" t="s">
        <v>289</v>
      </c>
      <c r="H216" s="74" t="s">
        <v>760</v>
      </c>
      <c r="I216" s="75"/>
      <c r="T216" s="63"/>
      <c r="U216" s="64"/>
    </row>
    <row r="217" spans="20:21" ht="12.75">
      <c r="T217" s="63"/>
      <c r="U217" s="64"/>
    </row>
    <row r="218" spans="20:21" ht="12.75">
      <c r="T218" s="63"/>
      <c r="U218" s="64"/>
    </row>
    <row r="219" spans="20:21" ht="12.75">
      <c r="T219" s="63"/>
      <c r="U219" s="64"/>
    </row>
    <row r="220" spans="20:21" ht="12.75">
      <c r="T220" s="63"/>
      <c r="U220" s="64"/>
    </row>
    <row r="221" spans="20:21" ht="12.75">
      <c r="T221" s="63"/>
      <c r="U221" s="64"/>
    </row>
    <row r="222" spans="20:21" ht="12.75">
      <c r="T222" s="63"/>
      <c r="U222" s="64"/>
    </row>
    <row r="223" spans="20:21" ht="12.75">
      <c r="T223" s="63"/>
      <c r="U223" s="64"/>
    </row>
    <row r="224" spans="20:21" ht="12.75">
      <c r="T224" s="63"/>
      <c r="U224" s="64"/>
    </row>
    <row r="225" spans="20:21" ht="12.75">
      <c r="T225" s="63"/>
      <c r="U225" s="64"/>
    </row>
    <row r="226" spans="20:21" ht="12.75">
      <c r="T226" s="63"/>
      <c r="U226" s="64"/>
    </row>
    <row r="227" spans="20:21" ht="12.75">
      <c r="T227" s="63"/>
      <c r="U227" s="64"/>
    </row>
    <row r="228" spans="20:21" ht="12.75">
      <c r="T228" s="63"/>
      <c r="U228" s="64"/>
    </row>
    <row r="229" spans="20:21" ht="12.75">
      <c r="T229" s="63"/>
      <c r="U229" s="64"/>
    </row>
    <row r="230" spans="20:21" ht="12.75">
      <c r="T230" s="63"/>
      <c r="U230" s="64"/>
    </row>
    <row r="231" spans="20:21" ht="12.75">
      <c r="T231" s="63"/>
      <c r="U231" s="64"/>
    </row>
    <row r="232" spans="20:21" ht="12.75">
      <c r="T232" s="63"/>
      <c r="U232" s="64"/>
    </row>
    <row r="233" spans="20:21" ht="12.75">
      <c r="T233" s="63"/>
      <c r="U233" s="64"/>
    </row>
    <row r="234" spans="20:21" ht="12.75">
      <c r="T234" s="63"/>
      <c r="U234" s="64"/>
    </row>
    <row r="235" spans="20:21" ht="12.75">
      <c r="T235" s="63"/>
      <c r="U235" s="64"/>
    </row>
    <row r="236" spans="20:21" ht="12.75">
      <c r="T236" s="63"/>
      <c r="U236" s="64"/>
    </row>
    <row r="237" spans="20:21" ht="12.75">
      <c r="T237" s="63"/>
      <c r="U237" s="64"/>
    </row>
    <row r="238" spans="20:21" ht="12.75">
      <c r="T238" s="63"/>
      <c r="U238" s="64"/>
    </row>
    <row r="239" spans="20:21" ht="12.75">
      <c r="T239" s="63"/>
      <c r="U239" s="64"/>
    </row>
    <row r="240" spans="20:21" ht="12.75">
      <c r="T240" s="63"/>
      <c r="U240" s="64"/>
    </row>
    <row r="241" spans="20:21" ht="12.75">
      <c r="T241" s="63"/>
      <c r="U241" s="64"/>
    </row>
    <row r="242" spans="20:21" ht="12.75">
      <c r="T242" s="63"/>
      <c r="U242" s="64"/>
    </row>
    <row r="243" spans="20:21" ht="12.75">
      <c r="T243" s="63"/>
      <c r="U243" s="64"/>
    </row>
    <row r="244" spans="20:21" ht="12.75">
      <c r="T244" s="63"/>
      <c r="U244" s="64"/>
    </row>
    <row r="245" spans="20:21" ht="12.75">
      <c r="T245" s="63"/>
      <c r="U245" s="64"/>
    </row>
    <row r="246" spans="20:21" ht="12.75">
      <c r="T246" s="63"/>
      <c r="U246" s="64"/>
    </row>
    <row r="247" spans="20:21" ht="12.75">
      <c r="T247" s="63"/>
      <c r="U247" s="64"/>
    </row>
    <row r="248" spans="20:21" ht="12.75">
      <c r="T248" s="63"/>
      <c r="U248" s="64"/>
    </row>
    <row r="249" spans="20:21" ht="12.75">
      <c r="T249" s="63"/>
      <c r="U249" s="64"/>
    </row>
    <row r="250" spans="20:21" ht="12.75">
      <c r="T250" s="63"/>
      <c r="U250" s="64"/>
    </row>
    <row r="251" spans="20:21" ht="12.75">
      <c r="T251" s="63"/>
      <c r="U251" s="64"/>
    </row>
    <row r="252" spans="20:21" ht="12.75">
      <c r="T252" s="63"/>
      <c r="U252" s="64"/>
    </row>
    <row r="253" spans="20:21" ht="12.75">
      <c r="T253" s="63"/>
      <c r="U253" s="64"/>
    </row>
    <row r="254" spans="20:21" ht="12.75">
      <c r="T254" s="63"/>
      <c r="U254" s="64"/>
    </row>
    <row r="255" spans="20:21" ht="12.75">
      <c r="T255" s="63"/>
      <c r="U255" s="64"/>
    </row>
    <row r="256" spans="20:21" ht="12.75">
      <c r="T256" s="63"/>
      <c r="U256" s="64"/>
    </row>
    <row r="257" spans="20:21" ht="12.75">
      <c r="T257" s="63"/>
      <c r="U257" s="64"/>
    </row>
    <row r="258" spans="20:21" ht="12.75">
      <c r="T258" s="63"/>
      <c r="U258" s="64"/>
    </row>
    <row r="259" spans="20:21" ht="12.75">
      <c r="T259" s="63"/>
      <c r="U259" s="64"/>
    </row>
    <row r="260" spans="20:21" ht="12.75">
      <c r="T260" s="63"/>
      <c r="U260" s="64"/>
    </row>
    <row r="261" spans="20:21" ht="12.75">
      <c r="T261" s="63"/>
      <c r="U261" s="64"/>
    </row>
    <row r="262" spans="20:21" ht="12.75">
      <c r="T262" s="63"/>
      <c r="U262" s="64"/>
    </row>
    <row r="263" spans="20:21" ht="12.75">
      <c r="T263" s="63"/>
      <c r="U263" s="64"/>
    </row>
    <row r="264" spans="20:21" ht="12.75">
      <c r="T264" s="63"/>
      <c r="U264" s="64"/>
    </row>
    <row r="265" spans="20:21" ht="12.75">
      <c r="T265" s="63"/>
      <c r="U265" s="64"/>
    </row>
    <row r="266" spans="20:21" ht="12.75">
      <c r="T266" s="63"/>
      <c r="U266" s="64"/>
    </row>
    <row r="267" spans="20:21" ht="12.75">
      <c r="T267" s="63"/>
      <c r="U267" s="64"/>
    </row>
    <row r="268" spans="20:21" ht="12.75">
      <c r="T268" s="63"/>
      <c r="U268" s="64"/>
    </row>
    <row r="269" spans="20:21" ht="12.75">
      <c r="T269" s="63"/>
      <c r="U269" s="64"/>
    </row>
    <row r="270" spans="20:21" ht="12.75">
      <c r="T270" s="63"/>
      <c r="U270" s="64"/>
    </row>
    <row r="271" spans="20:21" ht="12.75">
      <c r="T271" s="63"/>
      <c r="U271" s="64"/>
    </row>
    <row r="272" spans="20:21" ht="12.75">
      <c r="T272" s="63"/>
      <c r="U272" s="64"/>
    </row>
    <row r="273" spans="20:21" ht="12.75">
      <c r="T273" s="63"/>
      <c r="U273" s="64"/>
    </row>
    <row r="274" spans="20:21" ht="12.75">
      <c r="T274" s="63"/>
      <c r="U274" s="64"/>
    </row>
    <row r="275" spans="20:21" ht="12.75">
      <c r="T275" s="63"/>
      <c r="U275" s="64"/>
    </row>
    <row r="276" spans="20:21" ht="12.75">
      <c r="T276" s="63"/>
      <c r="U276" s="64"/>
    </row>
    <row r="277" spans="20:21" ht="12.75">
      <c r="T277" s="63"/>
      <c r="U277" s="64"/>
    </row>
    <row r="278" spans="20:21" ht="12.75">
      <c r="T278" s="63"/>
      <c r="U278" s="64"/>
    </row>
    <row r="279" spans="20:21" ht="12.75">
      <c r="T279" s="63"/>
      <c r="U279" s="64"/>
    </row>
    <row r="280" spans="20:21" ht="12.75">
      <c r="T280" s="63"/>
      <c r="U280" s="64"/>
    </row>
    <row r="281" spans="20:21" ht="12.75">
      <c r="T281" s="63"/>
      <c r="U281" s="64"/>
    </row>
    <row r="282" spans="20:21" ht="12.75">
      <c r="T282" s="63"/>
      <c r="U282" s="64"/>
    </row>
    <row r="283" spans="20:21" ht="12.75">
      <c r="T283" s="63"/>
      <c r="U283" s="64"/>
    </row>
    <row r="284" spans="20:21" ht="12.75">
      <c r="T284" s="63"/>
      <c r="U284" s="64"/>
    </row>
    <row r="285" spans="20:21" ht="12.75">
      <c r="T285" s="63"/>
      <c r="U285" s="64"/>
    </row>
    <row r="286" spans="20:21" ht="12.75">
      <c r="T286" s="63"/>
      <c r="U286" s="64"/>
    </row>
    <row r="287" spans="20:21" ht="12.75">
      <c r="T287" s="63"/>
      <c r="U287" s="64"/>
    </row>
    <row r="288" spans="20:21" ht="12.75">
      <c r="T288" s="63"/>
      <c r="U288" s="64"/>
    </row>
    <row r="289" spans="20:21" ht="12.75">
      <c r="T289" s="63"/>
      <c r="U289" s="64"/>
    </row>
    <row r="290" spans="20:21" ht="12.75">
      <c r="T290" s="63"/>
      <c r="U290" s="64"/>
    </row>
    <row r="291" spans="20:21" ht="12.75">
      <c r="T291" s="63"/>
      <c r="U291" s="64"/>
    </row>
    <row r="292" spans="20:21" ht="12.75">
      <c r="T292" s="63"/>
      <c r="U292" s="64"/>
    </row>
    <row r="293" spans="20:21" ht="12.75">
      <c r="T293" s="63"/>
      <c r="U293" s="64"/>
    </row>
    <row r="294" spans="20:21" ht="12.75">
      <c r="T294" s="63"/>
      <c r="U294" s="64"/>
    </row>
    <row r="295" spans="20:21" ht="12.75">
      <c r="T295" s="63"/>
      <c r="U295" s="64"/>
    </row>
    <row r="296" spans="20:21" ht="12.75">
      <c r="T296" s="63"/>
      <c r="U296" s="64"/>
    </row>
    <row r="297" spans="20:21" ht="12.75">
      <c r="T297" s="63"/>
      <c r="U297" s="64"/>
    </row>
    <row r="298" spans="20:21" ht="12.75">
      <c r="T298" s="63"/>
      <c r="U298" s="64"/>
    </row>
    <row r="299" spans="20:21" ht="12.75">
      <c r="T299" s="63"/>
      <c r="U299" s="64"/>
    </row>
    <row r="300" spans="20:21" ht="12.75">
      <c r="T300" s="63"/>
      <c r="U300" s="64"/>
    </row>
    <row r="301" spans="20:21" ht="12.75">
      <c r="T301" s="63"/>
      <c r="U301" s="64"/>
    </row>
    <row r="302" spans="20:21" ht="12.75">
      <c r="T302" s="63"/>
      <c r="U302" s="64"/>
    </row>
    <row r="303" spans="20:21" ht="12.75">
      <c r="T303" s="63"/>
      <c r="U303" s="64"/>
    </row>
    <row r="304" spans="20:21" ht="12.75">
      <c r="T304" s="64"/>
      <c r="U304" s="64"/>
    </row>
    <row r="305" spans="20:21" ht="12.75">
      <c r="T305" s="64"/>
      <c r="U305" s="64"/>
    </row>
    <row r="306" spans="20:21" ht="12.75">
      <c r="T306" s="64"/>
      <c r="U306" s="64"/>
    </row>
    <row r="307" spans="20:21" ht="12.75">
      <c r="T307" s="64"/>
      <c r="U307" s="64"/>
    </row>
    <row r="308" spans="20:21" ht="12.75">
      <c r="T308" s="64"/>
      <c r="U308" s="64"/>
    </row>
    <row r="309" spans="20:21" ht="12.75">
      <c r="T309" s="64"/>
      <c r="U309" s="64"/>
    </row>
    <row r="310" spans="20:21" ht="12.75">
      <c r="T310" s="64"/>
      <c r="U310" s="64"/>
    </row>
    <row r="311" spans="20:21" ht="12.75">
      <c r="T311" s="64"/>
      <c r="U311" s="64"/>
    </row>
    <row r="312" spans="20:21" ht="12.75">
      <c r="T312" s="64"/>
      <c r="U312" s="64"/>
    </row>
    <row r="313" spans="20:21" ht="12.75">
      <c r="T313" s="64"/>
      <c r="U313" s="64"/>
    </row>
  </sheetData>
  <sheetProtection/>
  <autoFilter ref="A4:U210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2"/>
  <ignoredErrors>
    <ignoredError sqref="R5 R190:R210 R184:R189 R169:R183 R150:R168 R128:R149 R108:R127 R86:R107 R64:R85 R41:R63 R20:R40 R6:R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pane xSplit="1" ySplit="2" topLeftCell="B3" activePane="bottomRight" state="frozen"/>
      <selection pane="topLeft" activeCell="G117" sqref="G117"/>
      <selection pane="topRight" activeCell="G117" sqref="G117"/>
      <selection pane="bottomLeft" activeCell="G117" sqref="G117"/>
      <selection pane="bottomRight" activeCell="G117" sqref="G117"/>
    </sheetView>
  </sheetViews>
  <sheetFormatPr defaultColWidth="9.140625" defaultRowHeight="12.75"/>
  <cols>
    <col min="1" max="1" width="6.8515625" style="246" customWidth="1"/>
    <col min="2" max="2" width="28.7109375" style="246" bestFit="1" customWidth="1"/>
    <col min="3" max="3" width="7.8515625" style="246" bestFit="1" customWidth="1"/>
    <col min="4" max="4" width="14.8515625" style="246" bestFit="1" customWidth="1"/>
    <col min="5" max="5" width="15.8515625" style="246" bestFit="1" customWidth="1"/>
    <col min="6" max="6" width="14.7109375" style="246" customWidth="1"/>
    <col min="7" max="16384" width="9.140625" style="246" customWidth="1"/>
  </cols>
  <sheetData>
    <row r="1" spans="1:6" ht="34.5" customHeight="1">
      <c r="A1" s="631" t="s">
        <v>1397</v>
      </c>
      <c r="B1" s="631"/>
      <c r="C1" s="631"/>
      <c r="D1" s="631"/>
      <c r="E1" s="631"/>
      <c r="F1" s="631"/>
    </row>
    <row r="2" spans="1:6" ht="15.75" customHeight="1" thickBot="1">
      <c r="A2" s="247" t="s">
        <v>762</v>
      </c>
      <c r="B2" s="248" t="s">
        <v>763</v>
      </c>
      <c r="C2" s="248" t="s">
        <v>5</v>
      </c>
      <c r="D2" s="247" t="s">
        <v>764</v>
      </c>
      <c r="E2" s="248" t="s">
        <v>765</v>
      </c>
      <c r="F2" s="248" t="s">
        <v>766</v>
      </c>
    </row>
    <row r="3" spans="1:6" ht="24.75" customHeight="1" thickTop="1">
      <c r="A3" s="632" t="s">
        <v>1336</v>
      </c>
      <c r="B3" s="249" t="s">
        <v>1232</v>
      </c>
      <c r="C3" s="250">
        <v>1993</v>
      </c>
      <c r="D3" s="251">
        <v>0.08592592592592592</v>
      </c>
      <c r="E3" s="635">
        <f>D3+D4+D5</f>
        <v>0.21010416666666665</v>
      </c>
      <c r="F3" s="638">
        <v>1</v>
      </c>
    </row>
    <row r="4" spans="1:6" ht="24.75" customHeight="1">
      <c r="A4" s="633"/>
      <c r="B4" s="252" t="s">
        <v>1163</v>
      </c>
      <c r="C4" s="253">
        <v>1956</v>
      </c>
      <c r="D4" s="254">
        <v>0.06288194444444445</v>
      </c>
      <c r="E4" s="636"/>
      <c r="F4" s="639"/>
    </row>
    <row r="5" spans="1:6" ht="24.75" customHeight="1" thickBot="1">
      <c r="A5" s="634"/>
      <c r="B5" s="255" t="s">
        <v>1143</v>
      </c>
      <c r="C5" s="256">
        <v>1990</v>
      </c>
      <c r="D5" s="257">
        <v>0.06129629629629629</v>
      </c>
      <c r="E5" s="637"/>
      <c r="F5" s="640"/>
    </row>
    <row r="6" spans="1:6" ht="24.75" customHeight="1" thickTop="1">
      <c r="A6" s="632" t="s">
        <v>796</v>
      </c>
      <c r="B6" s="249" t="s">
        <v>797</v>
      </c>
      <c r="C6" s="250">
        <v>1977</v>
      </c>
      <c r="D6" s="258">
        <v>0.0785300925925926</v>
      </c>
      <c r="E6" s="635">
        <f>D6+D7+D8</f>
        <v>0.23174768518518518</v>
      </c>
      <c r="F6" s="638">
        <v>2</v>
      </c>
    </row>
    <row r="7" spans="1:6" ht="24.75" customHeight="1">
      <c r="A7" s="633"/>
      <c r="B7" s="252" t="s">
        <v>798</v>
      </c>
      <c r="C7" s="253">
        <v>1975</v>
      </c>
      <c r="D7" s="254">
        <v>0.07712962962962963</v>
      </c>
      <c r="E7" s="636"/>
      <c r="F7" s="639"/>
    </row>
    <row r="8" spans="1:6" ht="24.75" customHeight="1" thickBot="1">
      <c r="A8" s="634"/>
      <c r="B8" s="255" t="s">
        <v>1368</v>
      </c>
      <c r="C8" s="256">
        <v>1975</v>
      </c>
      <c r="D8" s="257">
        <v>0.07608796296296295</v>
      </c>
      <c r="E8" s="637"/>
      <c r="F8" s="640"/>
    </row>
    <row r="9" spans="1:6" ht="24.75" customHeight="1" thickTop="1">
      <c r="A9" s="632" t="s">
        <v>1340</v>
      </c>
      <c r="B9" s="249" t="s">
        <v>770</v>
      </c>
      <c r="C9" s="259">
        <v>1965</v>
      </c>
      <c r="D9" s="258">
        <v>0.0804861111111111</v>
      </c>
      <c r="E9" s="635">
        <f>D9+D10+D11</f>
        <v>0.23648148148148146</v>
      </c>
      <c r="F9" s="638">
        <v>3</v>
      </c>
    </row>
    <row r="10" spans="1:6" ht="24.75" customHeight="1">
      <c r="A10" s="633"/>
      <c r="B10" s="252" t="s">
        <v>772</v>
      </c>
      <c r="C10" s="253">
        <v>1960</v>
      </c>
      <c r="D10" s="254">
        <v>0.0665625</v>
      </c>
      <c r="E10" s="636"/>
      <c r="F10" s="639"/>
    </row>
    <row r="11" spans="1:6" ht="24.75" customHeight="1" thickBot="1">
      <c r="A11" s="634"/>
      <c r="B11" s="260" t="s">
        <v>774</v>
      </c>
      <c r="C11" s="256">
        <v>1965</v>
      </c>
      <c r="D11" s="257">
        <v>0.08943287037037036</v>
      </c>
      <c r="E11" s="637"/>
      <c r="F11" s="640"/>
    </row>
    <row r="12" spans="1:6" ht="24.75" customHeight="1" thickTop="1">
      <c r="A12" s="632" t="s">
        <v>40</v>
      </c>
      <c r="B12" s="249" t="s">
        <v>1117</v>
      </c>
      <c r="C12" s="250">
        <v>1972</v>
      </c>
      <c r="D12" s="251">
        <v>0.10775462962962963</v>
      </c>
      <c r="E12" s="635">
        <f>D12+D13+D14</f>
        <v>0.24510416666666668</v>
      </c>
      <c r="F12" s="638">
        <v>4</v>
      </c>
    </row>
    <row r="13" spans="1:6" ht="24.75" customHeight="1">
      <c r="A13" s="641"/>
      <c r="B13" s="252" t="s">
        <v>785</v>
      </c>
      <c r="C13" s="253">
        <v>1968</v>
      </c>
      <c r="D13" s="254">
        <v>0.06905092592592592</v>
      </c>
      <c r="E13" s="636"/>
      <c r="F13" s="639"/>
    </row>
    <row r="14" spans="1:6" ht="24.75" customHeight="1" thickBot="1">
      <c r="A14" s="642"/>
      <c r="B14" s="255" t="s">
        <v>1195</v>
      </c>
      <c r="C14" s="256">
        <v>1976</v>
      </c>
      <c r="D14" s="257">
        <v>0.06829861111111112</v>
      </c>
      <c r="E14" s="637"/>
      <c r="F14" s="640"/>
    </row>
    <row r="15" spans="1:6" ht="24.75" customHeight="1" thickTop="1">
      <c r="A15" s="632"/>
      <c r="B15" s="261" t="s">
        <v>1137</v>
      </c>
      <c r="C15" s="250">
        <v>1973</v>
      </c>
      <c r="D15" s="262">
        <v>0.08643518518518518</v>
      </c>
      <c r="E15" s="635">
        <f>D15+D16+D17</f>
        <v>0.2465277777777778</v>
      </c>
      <c r="F15" s="638">
        <v>5</v>
      </c>
    </row>
    <row r="16" spans="1:6" ht="24.75" customHeight="1">
      <c r="A16" s="633"/>
      <c r="B16" s="263" t="s">
        <v>779</v>
      </c>
      <c r="C16" s="253">
        <v>1964</v>
      </c>
      <c r="D16" s="264">
        <v>0.07662037037037038</v>
      </c>
      <c r="E16" s="636"/>
      <c r="F16" s="639"/>
    </row>
    <row r="17" spans="1:6" ht="24.75" customHeight="1" thickBot="1">
      <c r="A17" s="634"/>
      <c r="B17" s="255" t="s">
        <v>1298</v>
      </c>
      <c r="C17" s="256">
        <v>1966</v>
      </c>
      <c r="D17" s="265">
        <v>0.08347222222222223</v>
      </c>
      <c r="E17" s="637"/>
      <c r="F17" s="640"/>
    </row>
    <row r="18" spans="1:6" ht="24.75" customHeight="1" thickTop="1">
      <c r="A18" s="632" t="s">
        <v>1398</v>
      </c>
      <c r="B18" s="249" t="s">
        <v>1381</v>
      </c>
      <c r="C18" s="250">
        <v>1980</v>
      </c>
      <c r="D18" s="251">
        <v>0.08993055555555556</v>
      </c>
      <c r="E18" s="635">
        <f>D18+D19+D20</f>
        <v>0.24906249999999996</v>
      </c>
      <c r="F18" s="638">
        <v>6</v>
      </c>
    </row>
    <row r="19" spans="1:6" ht="24.75" customHeight="1">
      <c r="A19" s="633"/>
      <c r="B19" s="252" t="s">
        <v>1291</v>
      </c>
      <c r="C19" s="253">
        <v>1975</v>
      </c>
      <c r="D19" s="254">
        <v>0.08326388888888889</v>
      </c>
      <c r="E19" s="636"/>
      <c r="F19" s="639"/>
    </row>
    <row r="20" spans="1:6" ht="24.75" customHeight="1" thickBot="1">
      <c r="A20" s="634"/>
      <c r="B20" s="255" t="s">
        <v>1219</v>
      </c>
      <c r="C20" s="256">
        <v>1977</v>
      </c>
      <c r="D20" s="257">
        <v>0.07586805555555555</v>
      </c>
      <c r="E20" s="637"/>
      <c r="F20" s="640"/>
    </row>
    <row r="21" spans="1:6" ht="24.75" customHeight="1" thickTop="1">
      <c r="A21" s="632"/>
      <c r="B21" s="249" t="s">
        <v>1372</v>
      </c>
      <c r="C21" s="250">
        <v>1976</v>
      </c>
      <c r="D21" s="251">
        <v>0.08209490740740741</v>
      </c>
      <c r="E21" s="635">
        <f>D21+D22+D23</f>
        <v>0.2678587962962963</v>
      </c>
      <c r="F21" s="638">
        <v>7</v>
      </c>
    </row>
    <row r="22" spans="1:6" ht="24.75" customHeight="1">
      <c r="A22" s="633"/>
      <c r="B22" s="252" t="s">
        <v>1387</v>
      </c>
      <c r="C22" s="253">
        <v>1976</v>
      </c>
      <c r="D22" s="254">
        <v>0.0991435185185185</v>
      </c>
      <c r="E22" s="636"/>
      <c r="F22" s="639"/>
    </row>
    <row r="23" spans="1:6" ht="24.75" customHeight="1" thickBot="1">
      <c r="A23" s="634"/>
      <c r="B23" s="255" t="s">
        <v>1375</v>
      </c>
      <c r="C23" s="256">
        <v>1976</v>
      </c>
      <c r="D23" s="257">
        <v>0.08662037037037036</v>
      </c>
      <c r="E23" s="637"/>
      <c r="F23" s="640"/>
    </row>
    <row r="24" spans="1:6" ht="24.75" customHeight="1" thickTop="1">
      <c r="A24" s="632" t="s">
        <v>1132</v>
      </c>
      <c r="B24" s="261" t="s">
        <v>1133</v>
      </c>
      <c r="C24" s="250">
        <v>1954</v>
      </c>
      <c r="D24" s="251">
        <v>0.11751157407407407</v>
      </c>
      <c r="E24" s="635">
        <f>D24+D25+D26</f>
        <v>0.3069560185185185</v>
      </c>
      <c r="F24" s="638">
        <v>8</v>
      </c>
    </row>
    <row r="25" spans="1:6" ht="24.75" customHeight="1">
      <c r="A25" s="633"/>
      <c r="B25" s="263" t="s">
        <v>1135</v>
      </c>
      <c r="C25" s="253">
        <v>1978</v>
      </c>
      <c r="D25" s="254">
        <v>0.10644675925925927</v>
      </c>
      <c r="E25" s="636"/>
      <c r="F25" s="639"/>
    </row>
    <row r="26" spans="1:6" ht="24.75" customHeight="1" thickBot="1">
      <c r="A26" s="634"/>
      <c r="B26" s="255" t="s">
        <v>1136</v>
      </c>
      <c r="C26" s="256">
        <v>1984</v>
      </c>
      <c r="D26" s="257">
        <v>0.08299768518518519</v>
      </c>
      <c r="E26" s="637"/>
      <c r="F26" s="640"/>
    </row>
    <row r="27" ht="13.5" thickTop="1"/>
  </sheetData>
  <sheetProtection/>
  <mergeCells count="25">
    <mergeCell ref="A21:A23"/>
    <mergeCell ref="E21:E23"/>
    <mergeCell ref="F21:F23"/>
    <mergeCell ref="A12:A14"/>
    <mergeCell ref="E12:E14"/>
    <mergeCell ref="F12:F14"/>
    <mergeCell ref="E18:E20"/>
    <mergeCell ref="A18:A20"/>
    <mergeCell ref="F18:F20"/>
    <mergeCell ref="F6:F8"/>
    <mergeCell ref="A3:A5"/>
    <mergeCell ref="A9:A11"/>
    <mergeCell ref="A6:A8"/>
    <mergeCell ref="E9:E11"/>
    <mergeCell ref="E6:E8"/>
    <mergeCell ref="A1:F1"/>
    <mergeCell ref="A24:A26"/>
    <mergeCell ref="A15:A17"/>
    <mergeCell ref="E24:E26"/>
    <mergeCell ref="E15:E17"/>
    <mergeCell ref="F24:F26"/>
    <mergeCell ref="F9:F11"/>
    <mergeCell ref="F15:F17"/>
    <mergeCell ref="E3:E5"/>
    <mergeCell ref="F3:F5"/>
  </mergeCells>
  <printOptions horizontalCentered="1"/>
  <pageMargins left="0.3937007874015748" right="0.3937007874015748" top="0.4330708661417323" bottom="0.3937007874015748" header="0.5118110236220472" footer="0.11811023622047245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75" zoomScaleNormal="75" zoomScalePageLayoutView="0" workbookViewId="0" topLeftCell="A1">
      <pane ySplit="4" topLeftCell="A5" activePane="bottomLeft" state="frozen"/>
      <selection pane="topLeft" activeCell="G44" sqref="G44"/>
      <selection pane="bottomLeft" activeCell="G44" sqref="G44"/>
    </sheetView>
  </sheetViews>
  <sheetFormatPr defaultColWidth="9.140625" defaultRowHeight="12.75"/>
  <cols>
    <col min="1" max="1" width="7.28125" style="181" customWidth="1"/>
    <col min="2" max="3" width="29.28125" style="181" customWidth="1"/>
    <col min="4" max="4" width="7.140625" style="181" customWidth="1"/>
    <col min="5" max="5" width="11.00390625" style="181" customWidth="1"/>
    <col min="6" max="7" width="10.28125" style="181" customWidth="1"/>
    <col min="8" max="8" width="9.140625" style="181" customWidth="1"/>
    <col min="9" max="9" width="9.57421875" style="181" customWidth="1"/>
    <col min="10" max="10" width="12.00390625" style="181" customWidth="1"/>
    <col min="11" max="11" width="9.57421875" style="181" customWidth="1"/>
    <col min="12" max="12" width="12.7109375" style="181" customWidth="1"/>
    <col min="13" max="13" width="12.7109375" style="181" hidden="1" customWidth="1"/>
    <col min="14" max="15" width="12.7109375" style="181" customWidth="1"/>
    <col min="16" max="16" width="12.7109375" style="328" hidden="1" customWidth="1"/>
    <col min="17" max="18" width="12.7109375" style="181" customWidth="1"/>
    <col min="19" max="19" width="9.140625" style="181" customWidth="1"/>
    <col min="20" max="20" width="12.57421875" style="269" bestFit="1" customWidth="1"/>
    <col min="21" max="21" width="12.7109375" style="181" bestFit="1" customWidth="1"/>
    <col min="22" max="16384" width="9.140625" style="181" customWidth="1"/>
  </cols>
  <sheetData>
    <row r="1" spans="1:20" s="177" customFormat="1" ht="22.5">
      <c r="A1" s="643" t="s">
        <v>1469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266"/>
    </row>
    <row r="2" spans="1:20" s="177" customFormat="1" ht="19.5" customHeight="1">
      <c r="A2" s="644" t="s">
        <v>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266"/>
    </row>
    <row r="3" spans="1:19" ht="7.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67"/>
      <c r="R3" s="267"/>
      <c r="S3" s="267"/>
    </row>
    <row r="4" spans="1:20" ht="45" customHeight="1" thickBot="1">
      <c r="A4" s="270" t="s">
        <v>1</v>
      </c>
      <c r="B4" s="271" t="s">
        <v>763</v>
      </c>
      <c r="C4" s="271" t="s">
        <v>4</v>
      </c>
      <c r="D4" s="270" t="s">
        <v>5</v>
      </c>
      <c r="E4" s="271" t="s">
        <v>6</v>
      </c>
      <c r="F4" s="271" t="s">
        <v>7</v>
      </c>
      <c r="G4" s="271" t="s">
        <v>8</v>
      </c>
      <c r="H4" s="271" t="s">
        <v>9</v>
      </c>
      <c r="I4" s="271" t="s">
        <v>10</v>
      </c>
      <c r="J4" s="271" t="s">
        <v>11</v>
      </c>
      <c r="K4" s="271" t="s">
        <v>12</v>
      </c>
      <c r="L4" s="271" t="s">
        <v>13</v>
      </c>
      <c r="M4" s="271"/>
      <c r="N4" s="271" t="s">
        <v>15</v>
      </c>
      <c r="O4" s="271" t="s">
        <v>16</v>
      </c>
      <c r="P4" s="272"/>
      <c r="Q4" s="271" t="s">
        <v>17</v>
      </c>
      <c r="R4" s="271" t="s">
        <v>18</v>
      </c>
      <c r="S4" s="270" t="s">
        <v>19</v>
      </c>
      <c r="T4" s="273"/>
    </row>
    <row r="5" spans="1:21" ht="23.25" customHeight="1" thickTop="1">
      <c r="A5" s="274" t="s">
        <v>21</v>
      </c>
      <c r="B5" s="275" t="s">
        <v>1163</v>
      </c>
      <c r="C5" s="276" t="s">
        <v>1144</v>
      </c>
      <c r="D5" s="277">
        <v>1956</v>
      </c>
      <c r="E5" s="278">
        <v>0.05642361111111112</v>
      </c>
      <c r="F5" s="279" t="s">
        <v>42</v>
      </c>
      <c r="G5" s="280" t="s">
        <v>21</v>
      </c>
      <c r="H5" s="281">
        <f aca="true" t="shared" si="0" ref="H5:H36">E5/17.5</f>
        <v>0.0032242063492063495</v>
      </c>
      <c r="I5" s="282">
        <v>0</v>
      </c>
      <c r="J5" s="282">
        <v>0</v>
      </c>
      <c r="K5" s="283">
        <v>0</v>
      </c>
      <c r="L5" s="283">
        <v>0</v>
      </c>
      <c r="M5" s="284">
        <v>0.08114583333333333</v>
      </c>
      <c r="N5" s="284">
        <f aca="true" t="shared" si="1" ref="N5:N36">M5-T5</f>
        <v>0.021666666666666667</v>
      </c>
      <c r="O5" s="284" t="s">
        <v>21</v>
      </c>
      <c r="P5" s="285">
        <v>0.10399305555555556</v>
      </c>
      <c r="Q5" s="285">
        <f aca="true" t="shared" si="2" ref="Q5:Q36">P5-T5</f>
        <v>0.044513888888888895</v>
      </c>
      <c r="R5" s="285" t="s">
        <v>21</v>
      </c>
      <c r="S5" s="286">
        <v>94</v>
      </c>
      <c r="T5" s="287">
        <v>0.059479166666666666</v>
      </c>
      <c r="U5" s="288"/>
    </row>
    <row r="6" spans="1:20" ht="23.25" customHeight="1">
      <c r="A6" s="274" t="s">
        <v>27</v>
      </c>
      <c r="B6" s="275" t="s">
        <v>1401</v>
      </c>
      <c r="C6" s="276" t="s">
        <v>1402</v>
      </c>
      <c r="D6" s="277">
        <v>1977</v>
      </c>
      <c r="E6" s="278">
        <v>0.05685185185185185</v>
      </c>
      <c r="F6" s="289" t="s">
        <v>26</v>
      </c>
      <c r="G6" s="290" t="s">
        <v>21</v>
      </c>
      <c r="H6" s="281">
        <f t="shared" si="0"/>
        <v>0.0032486772486772487</v>
      </c>
      <c r="I6" s="282">
        <f>E6-E5</f>
        <v>0.00042824074074072904</v>
      </c>
      <c r="J6" s="282">
        <f aca="true" t="shared" si="3" ref="J6:J37">E6-E5</f>
        <v>0.00042824074074072904</v>
      </c>
      <c r="K6" s="283">
        <f aca="true" t="shared" si="4" ref="K6:K37">(I6/H6)*1000</f>
        <v>131.8200325732863</v>
      </c>
      <c r="L6" s="283">
        <f aca="true" t="shared" si="5" ref="L6:L37">K6-K5</f>
        <v>131.8200325732863</v>
      </c>
      <c r="M6" s="284">
        <v>0.08114583333333333</v>
      </c>
      <c r="N6" s="284">
        <f t="shared" si="1"/>
        <v>0.021666666666666667</v>
      </c>
      <c r="O6" s="284" t="s">
        <v>21</v>
      </c>
      <c r="P6" s="285">
        <v>0.10412037037037036</v>
      </c>
      <c r="Q6" s="285">
        <f t="shared" si="2"/>
        <v>0.0446412037037037</v>
      </c>
      <c r="R6" s="285" t="s">
        <v>32</v>
      </c>
      <c r="S6" s="291">
        <v>101</v>
      </c>
      <c r="T6" s="287">
        <v>0.059479166666666666</v>
      </c>
    </row>
    <row r="7" spans="1:20" ht="23.25" customHeight="1">
      <c r="A7" s="274" t="s">
        <v>32</v>
      </c>
      <c r="B7" s="275" t="s">
        <v>1143</v>
      </c>
      <c r="C7" s="276" t="s">
        <v>1144</v>
      </c>
      <c r="D7" s="277">
        <v>1990</v>
      </c>
      <c r="E7" s="278">
        <v>0.0571875</v>
      </c>
      <c r="F7" s="289" t="s">
        <v>26</v>
      </c>
      <c r="G7" s="290" t="s">
        <v>27</v>
      </c>
      <c r="H7" s="281">
        <f t="shared" si="0"/>
        <v>0.003267857142857143</v>
      </c>
      <c r="I7" s="282">
        <f>E7-E5</f>
        <v>0.0007638888888888834</v>
      </c>
      <c r="J7" s="282">
        <f t="shared" si="3"/>
        <v>0.00033564814814815436</v>
      </c>
      <c r="K7" s="283">
        <f t="shared" si="4"/>
        <v>233.75834851244517</v>
      </c>
      <c r="L7" s="283">
        <f t="shared" si="5"/>
        <v>101.93831593915885</v>
      </c>
      <c r="M7" s="284">
        <v>0.08114583333333333</v>
      </c>
      <c r="N7" s="284">
        <f t="shared" si="1"/>
        <v>0.021666666666666667</v>
      </c>
      <c r="O7" s="284" t="s">
        <v>21</v>
      </c>
      <c r="P7" s="285">
        <v>0.10399305555555556</v>
      </c>
      <c r="Q7" s="285">
        <f t="shared" si="2"/>
        <v>0.044513888888888895</v>
      </c>
      <c r="R7" s="285" t="s">
        <v>21</v>
      </c>
      <c r="S7" s="291">
        <v>95</v>
      </c>
      <c r="T7" s="287">
        <v>0.059479166666666666</v>
      </c>
    </row>
    <row r="8" spans="1:20" ht="23.25" customHeight="1">
      <c r="A8" s="274" t="s">
        <v>37</v>
      </c>
      <c r="B8" s="292" t="s">
        <v>1112</v>
      </c>
      <c r="C8" s="276" t="s">
        <v>24</v>
      </c>
      <c r="D8" s="277">
        <v>1982</v>
      </c>
      <c r="E8" s="278">
        <v>0.05803240740740741</v>
      </c>
      <c r="F8" s="289" t="s">
        <v>26</v>
      </c>
      <c r="G8" s="290" t="s">
        <v>32</v>
      </c>
      <c r="H8" s="281">
        <f t="shared" si="0"/>
        <v>0.0033161375661375663</v>
      </c>
      <c r="I8" s="282">
        <f>E8-E5</f>
        <v>0.0016087962962962887</v>
      </c>
      <c r="J8" s="282">
        <f t="shared" si="3"/>
        <v>0.0008449074074074053</v>
      </c>
      <c r="K8" s="283">
        <f t="shared" si="4"/>
        <v>485.1416035101692</v>
      </c>
      <c r="L8" s="283">
        <f t="shared" si="5"/>
        <v>251.38325499772404</v>
      </c>
      <c r="M8" s="284">
        <v>0.08138888888888889</v>
      </c>
      <c r="N8" s="284">
        <f t="shared" si="1"/>
        <v>0.02190972222222222</v>
      </c>
      <c r="O8" s="284" t="s">
        <v>43</v>
      </c>
      <c r="P8" s="285">
        <v>0.10429398148148149</v>
      </c>
      <c r="Q8" s="285">
        <f t="shared" si="2"/>
        <v>0.04481481481481482</v>
      </c>
      <c r="R8" s="285" t="s">
        <v>37</v>
      </c>
      <c r="S8" s="291">
        <v>41</v>
      </c>
      <c r="T8" s="287">
        <v>0.059479166666666666</v>
      </c>
    </row>
    <row r="9" spans="1:20" ht="23.25" customHeight="1">
      <c r="A9" s="274" t="s">
        <v>43</v>
      </c>
      <c r="B9" s="292" t="s">
        <v>1347</v>
      </c>
      <c r="C9" s="276" t="s">
        <v>1403</v>
      </c>
      <c r="D9" s="277">
        <v>1974</v>
      </c>
      <c r="E9" s="278">
        <v>0.058333333333333334</v>
      </c>
      <c r="F9" s="289" t="s">
        <v>26</v>
      </c>
      <c r="G9" s="290" t="s">
        <v>37</v>
      </c>
      <c r="H9" s="281">
        <f t="shared" si="0"/>
        <v>0.0033333333333333335</v>
      </c>
      <c r="I9" s="282">
        <f>E9-E5</f>
        <v>0.0019097222222222154</v>
      </c>
      <c r="J9" s="282">
        <f t="shared" si="3"/>
        <v>0.0003009259259259267</v>
      </c>
      <c r="K9" s="283">
        <f t="shared" si="4"/>
        <v>572.9166666666646</v>
      </c>
      <c r="L9" s="283">
        <f t="shared" si="5"/>
        <v>87.77506315649538</v>
      </c>
      <c r="M9" s="284">
        <v>0.08114583333333333</v>
      </c>
      <c r="N9" s="284">
        <f t="shared" si="1"/>
        <v>0.021666666666666667</v>
      </c>
      <c r="O9" s="284" t="s">
        <v>21</v>
      </c>
      <c r="P9" s="285">
        <v>0.1044212962962963</v>
      </c>
      <c r="Q9" s="285">
        <f t="shared" si="2"/>
        <v>0.04494212962962964</v>
      </c>
      <c r="R9" s="285" t="s">
        <v>43</v>
      </c>
      <c r="S9" s="291">
        <v>97</v>
      </c>
      <c r="T9" s="287">
        <v>0.059479166666666666</v>
      </c>
    </row>
    <row r="10" spans="1:20" ht="23.25" customHeight="1">
      <c r="A10" s="274" t="s">
        <v>48</v>
      </c>
      <c r="B10" s="292" t="s">
        <v>1404</v>
      </c>
      <c r="C10" s="276" t="s">
        <v>138</v>
      </c>
      <c r="D10" s="277">
        <v>1964</v>
      </c>
      <c r="E10" s="278">
        <v>0.05944444444444444</v>
      </c>
      <c r="F10" s="279" t="s">
        <v>42</v>
      </c>
      <c r="G10" s="280" t="s">
        <v>27</v>
      </c>
      <c r="H10" s="281">
        <f t="shared" si="0"/>
        <v>0.0033968253968253963</v>
      </c>
      <c r="I10" s="282">
        <f>E10-E5</f>
        <v>0.00302083333333332</v>
      </c>
      <c r="J10" s="282">
        <f t="shared" si="3"/>
        <v>0.0011111111111111044</v>
      </c>
      <c r="K10" s="283">
        <f t="shared" si="4"/>
        <v>889.3107476635475</v>
      </c>
      <c r="L10" s="283">
        <f t="shared" si="5"/>
        <v>316.39408099688296</v>
      </c>
      <c r="M10" s="284">
        <v>0.08266203703703703</v>
      </c>
      <c r="N10" s="284">
        <f t="shared" si="1"/>
        <v>0.023182870370370368</v>
      </c>
      <c r="O10" s="284" t="s">
        <v>77</v>
      </c>
      <c r="P10" s="285">
        <v>0.10648148148148147</v>
      </c>
      <c r="Q10" s="285">
        <f t="shared" si="2"/>
        <v>0.0470023148148148</v>
      </c>
      <c r="R10" s="285" t="s">
        <v>67</v>
      </c>
      <c r="S10" s="291">
        <v>36</v>
      </c>
      <c r="T10" s="287">
        <v>0.059479166666666666</v>
      </c>
    </row>
    <row r="11" spans="1:20" ht="23.25" customHeight="1">
      <c r="A11" s="274" t="s">
        <v>53</v>
      </c>
      <c r="B11" s="292" t="s">
        <v>1106</v>
      </c>
      <c r="C11" s="276" t="s">
        <v>1349</v>
      </c>
      <c r="D11" s="277">
        <v>1966</v>
      </c>
      <c r="E11" s="278">
        <v>0.0597337962962963</v>
      </c>
      <c r="F11" s="279" t="s">
        <v>42</v>
      </c>
      <c r="G11" s="280" t="s">
        <v>32</v>
      </c>
      <c r="H11" s="281">
        <f t="shared" si="0"/>
        <v>0.0034133597883597884</v>
      </c>
      <c r="I11" s="282">
        <f>E11-E5</f>
        <v>0.00331018518518518</v>
      </c>
      <c r="J11" s="282">
        <f t="shared" si="3"/>
        <v>0.0002893518518518601</v>
      </c>
      <c r="K11" s="283">
        <f t="shared" si="4"/>
        <v>969.7732997481093</v>
      </c>
      <c r="L11" s="283">
        <f t="shared" si="5"/>
        <v>80.46255208456171</v>
      </c>
      <c r="M11" s="284">
        <v>0.08164351851851852</v>
      </c>
      <c r="N11" s="284">
        <f t="shared" si="1"/>
        <v>0.022164351851851852</v>
      </c>
      <c r="O11" s="284" t="s">
        <v>48</v>
      </c>
      <c r="P11" s="285">
        <v>0.10594907407407407</v>
      </c>
      <c r="Q11" s="285">
        <f t="shared" si="2"/>
        <v>0.046469907407407404</v>
      </c>
      <c r="R11" s="285" t="s">
        <v>48</v>
      </c>
      <c r="S11" s="291">
        <v>31</v>
      </c>
      <c r="T11" s="287">
        <v>0.059479166666666666</v>
      </c>
    </row>
    <row r="12" spans="1:20" ht="23.25" customHeight="1">
      <c r="A12" s="274" t="s">
        <v>57</v>
      </c>
      <c r="B12" s="275" t="s">
        <v>1149</v>
      </c>
      <c r="C12" s="276" t="s">
        <v>1405</v>
      </c>
      <c r="D12" s="277">
        <v>1971</v>
      </c>
      <c r="E12" s="278">
        <v>0.06008101851851852</v>
      </c>
      <c r="F12" s="289" t="s">
        <v>26</v>
      </c>
      <c r="G12" s="290" t="s">
        <v>43</v>
      </c>
      <c r="H12" s="281">
        <f t="shared" si="0"/>
        <v>0.0034332010582010584</v>
      </c>
      <c r="I12" s="282">
        <f>E12-E5</f>
        <v>0.003657407407407401</v>
      </c>
      <c r="J12" s="282">
        <f t="shared" si="3"/>
        <v>0.000347222222222221</v>
      </c>
      <c r="K12" s="283">
        <f t="shared" si="4"/>
        <v>1065.3053361587345</v>
      </c>
      <c r="L12" s="283">
        <f t="shared" si="5"/>
        <v>95.53203641062521</v>
      </c>
      <c r="M12" s="284">
        <v>0.08217592592592593</v>
      </c>
      <c r="N12" s="284">
        <f t="shared" si="1"/>
        <v>0.022696759259259264</v>
      </c>
      <c r="O12" s="284" t="s">
        <v>67</v>
      </c>
      <c r="P12" s="285">
        <v>0.10630787037037037</v>
      </c>
      <c r="Q12" s="285">
        <f t="shared" si="2"/>
        <v>0.046828703703703706</v>
      </c>
      <c r="R12" s="285" t="s">
        <v>62</v>
      </c>
      <c r="S12" s="291">
        <v>44</v>
      </c>
      <c r="T12" s="287">
        <v>0.059479166666666666</v>
      </c>
    </row>
    <row r="13" spans="1:20" ht="23.25" customHeight="1">
      <c r="A13" s="274" t="s">
        <v>62</v>
      </c>
      <c r="B13" s="275" t="s">
        <v>1183</v>
      </c>
      <c r="C13" s="276" t="s">
        <v>1184</v>
      </c>
      <c r="D13" s="277">
        <v>1967</v>
      </c>
      <c r="E13" s="278">
        <v>0.0603587962962963</v>
      </c>
      <c r="F13" s="279" t="s">
        <v>42</v>
      </c>
      <c r="G13" s="280" t="s">
        <v>37</v>
      </c>
      <c r="H13" s="281">
        <f t="shared" si="0"/>
        <v>0.0034490740740740745</v>
      </c>
      <c r="I13" s="282">
        <f>E13-E5</f>
        <v>0.0039351851851851805</v>
      </c>
      <c r="J13" s="282">
        <f t="shared" si="3"/>
        <v>0.00027777777777777957</v>
      </c>
      <c r="K13" s="283">
        <f t="shared" si="4"/>
        <v>1140.9395973154349</v>
      </c>
      <c r="L13" s="283">
        <f t="shared" si="5"/>
        <v>75.6342611567004</v>
      </c>
      <c r="M13" s="284">
        <v>0.08310185185185186</v>
      </c>
      <c r="N13" s="284">
        <f t="shared" si="1"/>
        <v>0.02362268518518519</v>
      </c>
      <c r="O13" s="284" t="s">
        <v>96</v>
      </c>
      <c r="P13" s="285">
        <v>0.10758101851851852</v>
      </c>
      <c r="Q13" s="285">
        <f t="shared" si="2"/>
        <v>0.048101851851851854</v>
      </c>
      <c r="R13" s="285" t="s">
        <v>81</v>
      </c>
      <c r="S13" s="291">
        <v>68</v>
      </c>
      <c r="T13" s="287">
        <v>0.059479166666666666</v>
      </c>
    </row>
    <row r="14" spans="1:32" ht="23.25" customHeight="1">
      <c r="A14" s="274" t="s">
        <v>67</v>
      </c>
      <c r="B14" s="292" t="s">
        <v>1165</v>
      </c>
      <c r="C14" s="276" t="s">
        <v>1166</v>
      </c>
      <c r="D14" s="277">
        <v>1953</v>
      </c>
      <c r="E14" s="278">
        <v>0.06061342592592592</v>
      </c>
      <c r="F14" s="293" t="s">
        <v>100</v>
      </c>
      <c r="G14" s="294" t="s">
        <v>21</v>
      </c>
      <c r="H14" s="281">
        <f t="shared" si="0"/>
        <v>0.003463624338624338</v>
      </c>
      <c r="I14" s="282">
        <f>E14-E5</f>
        <v>0.004189814814814799</v>
      </c>
      <c r="J14" s="282">
        <f t="shared" si="3"/>
        <v>0.00025462962962961855</v>
      </c>
      <c r="K14" s="283">
        <f t="shared" si="4"/>
        <v>1209.6620202405913</v>
      </c>
      <c r="L14" s="283">
        <f t="shared" si="5"/>
        <v>68.72242292515648</v>
      </c>
      <c r="M14" s="284">
        <v>0.08292824074074073</v>
      </c>
      <c r="N14" s="284">
        <f t="shared" si="1"/>
        <v>0.023449074074074067</v>
      </c>
      <c r="O14" s="284" t="s">
        <v>81</v>
      </c>
      <c r="P14" s="285">
        <v>0.10706018518518519</v>
      </c>
      <c r="Q14" s="285">
        <f t="shared" si="2"/>
        <v>0.04758101851851852</v>
      </c>
      <c r="R14" s="285" t="s">
        <v>72</v>
      </c>
      <c r="S14" s="291">
        <v>40</v>
      </c>
      <c r="T14" s="287">
        <v>0.059479166666666666</v>
      </c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</row>
    <row r="15" spans="1:32" ht="23.25" customHeight="1">
      <c r="A15" s="274" t="s">
        <v>72</v>
      </c>
      <c r="B15" s="292" t="s">
        <v>1194</v>
      </c>
      <c r="C15" s="276" t="s">
        <v>312</v>
      </c>
      <c r="D15" s="277">
        <v>1976</v>
      </c>
      <c r="E15" s="278">
        <v>0.06078703703703704</v>
      </c>
      <c r="F15" s="289" t="s">
        <v>26</v>
      </c>
      <c r="G15" s="290" t="s">
        <v>48</v>
      </c>
      <c r="H15" s="281">
        <f t="shared" si="0"/>
        <v>0.0034735449735449737</v>
      </c>
      <c r="I15" s="282">
        <f>E15-E5</f>
        <v>0.004363425925925923</v>
      </c>
      <c r="J15" s="282">
        <f t="shared" si="3"/>
        <v>0.00017361111111112437</v>
      </c>
      <c r="K15" s="283">
        <f t="shared" si="4"/>
        <v>1256.1881188118805</v>
      </c>
      <c r="L15" s="283">
        <f t="shared" si="5"/>
        <v>46.52609857128914</v>
      </c>
      <c r="M15" s="284">
        <v>0.08177083333333333</v>
      </c>
      <c r="N15" s="284">
        <f t="shared" si="1"/>
        <v>0.022291666666666668</v>
      </c>
      <c r="O15" s="284" t="s">
        <v>53</v>
      </c>
      <c r="P15" s="285">
        <v>0.10613425925925928</v>
      </c>
      <c r="Q15" s="285">
        <f t="shared" si="2"/>
        <v>0.04665509259259261</v>
      </c>
      <c r="R15" s="285" t="s">
        <v>57</v>
      </c>
      <c r="S15" s="291">
        <v>10</v>
      </c>
      <c r="T15" s="287">
        <v>0.059479166666666666</v>
      </c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</row>
    <row r="16" spans="1:32" ht="23.25" customHeight="1">
      <c r="A16" s="274" t="s">
        <v>77</v>
      </c>
      <c r="B16" s="292" t="s">
        <v>1148</v>
      </c>
      <c r="C16" s="276" t="s">
        <v>173</v>
      </c>
      <c r="D16" s="277">
        <v>1973</v>
      </c>
      <c r="E16" s="278">
        <v>0.061273148148148146</v>
      </c>
      <c r="F16" s="289" t="s">
        <v>26</v>
      </c>
      <c r="G16" s="290" t="s">
        <v>53</v>
      </c>
      <c r="H16" s="281">
        <f t="shared" si="0"/>
        <v>0.0035013227513227513</v>
      </c>
      <c r="I16" s="282">
        <f>E16-E5</f>
        <v>0.004849537037037027</v>
      </c>
      <c r="J16" s="282">
        <f t="shared" si="3"/>
        <v>0.00048611111111110383</v>
      </c>
      <c r="K16" s="283">
        <f t="shared" si="4"/>
        <v>1385.0585568568163</v>
      </c>
      <c r="L16" s="283">
        <f t="shared" si="5"/>
        <v>128.87043804493578</v>
      </c>
      <c r="M16" s="284">
        <v>0.08292824074074073</v>
      </c>
      <c r="N16" s="284">
        <f t="shared" si="1"/>
        <v>0.023449074074074067</v>
      </c>
      <c r="O16" s="284" t="s">
        <v>81</v>
      </c>
      <c r="P16" s="285">
        <v>0.10746527777777777</v>
      </c>
      <c r="Q16" s="285">
        <f t="shared" si="2"/>
        <v>0.047986111111111104</v>
      </c>
      <c r="R16" s="285" t="s">
        <v>77</v>
      </c>
      <c r="S16" s="291">
        <v>108</v>
      </c>
      <c r="T16" s="287">
        <v>0.059479166666666666</v>
      </c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</row>
    <row r="17" spans="1:32" ht="23.25" customHeight="1">
      <c r="A17" s="274" t="s">
        <v>81</v>
      </c>
      <c r="B17" s="292" t="s">
        <v>1154</v>
      </c>
      <c r="C17" s="276" t="s">
        <v>907</v>
      </c>
      <c r="D17" s="277">
        <v>1990</v>
      </c>
      <c r="E17" s="278">
        <v>0.06143518518518518</v>
      </c>
      <c r="F17" s="289" t="s">
        <v>26</v>
      </c>
      <c r="G17" s="290" t="s">
        <v>57</v>
      </c>
      <c r="H17" s="281">
        <f t="shared" si="0"/>
        <v>0.0035105820105820105</v>
      </c>
      <c r="I17" s="282">
        <f>E17-E5</f>
        <v>0.005011574074074064</v>
      </c>
      <c r="J17" s="282">
        <f t="shared" si="3"/>
        <v>0.00016203703703703692</v>
      </c>
      <c r="K17" s="283">
        <f t="shared" si="4"/>
        <v>1427.5621703089646</v>
      </c>
      <c r="L17" s="283">
        <f t="shared" si="5"/>
        <v>42.50361345214833</v>
      </c>
      <c r="M17" s="284">
        <v>0.08292824074074073</v>
      </c>
      <c r="N17" s="284">
        <f t="shared" si="1"/>
        <v>0.023449074074074067</v>
      </c>
      <c r="O17" s="284" t="s">
        <v>81</v>
      </c>
      <c r="P17" s="285">
        <v>0.1077199074074074</v>
      </c>
      <c r="Q17" s="285">
        <f t="shared" si="2"/>
        <v>0.04824074074074074</v>
      </c>
      <c r="R17" s="285" t="s">
        <v>86</v>
      </c>
      <c r="S17" s="291">
        <v>98</v>
      </c>
      <c r="T17" s="287">
        <v>0.059479166666666666</v>
      </c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</row>
    <row r="18" spans="1:32" ht="23.25" customHeight="1">
      <c r="A18" s="274" t="s">
        <v>86</v>
      </c>
      <c r="B18" s="275" t="s">
        <v>1112</v>
      </c>
      <c r="C18" s="276" t="s">
        <v>24</v>
      </c>
      <c r="D18" s="277">
        <v>1955</v>
      </c>
      <c r="E18" s="278">
        <v>0.06179398148148149</v>
      </c>
      <c r="F18" s="279" t="s">
        <v>42</v>
      </c>
      <c r="G18" s="280" t="s">
        <v>43</v>
      </c>
      <c r="H18" s="281">
        <f t="shared" si="0"/>
        <v>0.0035310846560846565</v>
      </c>
      <c r="I18" s="282">
        <f>E18-E5</f>
        <v>0.005370370370370373</v>
      </c>
      <c r="J18" s="282">
        <f t="shared" si="3"/>
        <v>0.00035879629629630844</v>
      </c>
      <c r="K18" s="283">
        <f t="shared" si="4"/>
        <v>1520.8840606855222</v>
      </c>
      <c r="L18" s="283">
        <f t="shared" si="5"/>
        <v>93.32189037655758</v>
      </c>
      <c r="M18" s="284">
        <v>0.0819212962962963</v>
      </c>
      <c r="N18" s="284">
        <f t="shared" si="1"/>
        <v>0.02244212962962963</v>
      </c>
      <c r="O18" s="284" t="s">
        <v>57</v>
      </c>
      <c r="P18" s="285">
        <v>0.10596064814814815</v>
      </c>
      <c r="Q18" s="285">
        <f t="shared" si="2"/>
        <v>0.046481481481481485</v>
      </c>
      <c r="R18" s="285" t="s">
        <v>53</v>
      </c>
      <c r="S18" s="291">
        <v>42</v>
      </c>
      <c r="T18" s="287">
        <v>0.059479166666666666</v>
      </c>
      <c r="U18" s="295"/>
      <c r="V18" s="296"/>
      <c r="W18" s="297"/>
      <c r="X18" s="298"/>
      <c r="Y18" s="299"/>
      <c r="Z18" s="300"/>
      <c r="AA18" s="177"/>
      <c r="AB18" s="177"/>
      <c r="AC18" s="177"/>
      <c r="AD18" s="177"/>
      <c r="AE18" s="177"/>
      <c r="AF18" s="177"/>
    </row>
    <row r="19" spans="1:32" ht="23.25" customHeight="1">
      <c r="A19" s="274" t="s">
        <v>91</v>
      </c>
      <c r="B19" s="292" t="s">
        <v>1406</v>
      </c>
      <c r="C19" s="276" t="s">
        <v>84</v>
      </c>
      <c r="D19" s="277">
        <v>1977</v>
      </c>
      <c r="E19" s="278">
        <v>0.06299768518518518</v>
      </c>
      <c r="F19" s="289" t="s">
        <v>26</v>
      </c>
      <c r="G19" s="290" t="s">
        <v>62</v>
      </c>
      <c r="H19" s="281">
        <f t="shared" si="0"/>
        <v>0.003599867724867725</v>
      </c>
      <c r="I19" s="282">
        <f>E19-E5</f>
        <v>0.0065740740740740655</v>
      </c>
      <c r="J19" s="282">
        <f t="shared" si="3"/>
        <v>0.001203703703703693</v>
      </c>
      <c r="K19" s="283">
        <f t="shared" si="4"/>
        <v>1826.1987874333981</v>
      </c>
      <c r="L19" s="283">
        <f t="shared" si="5"/>
        <v>305.31472674787597</v>
      </c>
      <c r="M19" s="284">
        <v>0.0820601851851852</v>
      </c>
      <c r="N19" s="284">
        <f t="shared" si="1"/>
        <v>0.022581018518518528</v>
      </c>
      <c r="O19" s="284" t="s">
        <v>62</v>
      </c>
      <c r="P19" s="285">
        <v>0.10787037037037038</v>
      </c>
      <c r="Q19" s="285">
        <f t="shared" si="2"/>
        <v>0.048391203703703714</v>
      </c>
      <c r="R19" s="285" t="s">
        <v>91</v>
      </c>
      <c r="S19" s="291">
        <v>92</v>
      </c>
      <c r="T19" s="287">
        <v>0.059479166666666666</v>
      </c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</row>
    <row r="20" spans="1:32" ht="23.25" customHeight="1">
      <c r="A20" s="274" t="s">
        <v>96</v>
      </c>
      <c r="B20" s="292" t="s">
        <v>771</v>
      </c>
      <c r="C20" s="276" t="s">
        <v>608</v>
      </c>
      <c r="D20" s="277">
        <v>1973</v>
      </c>
      <c r="E20" s="278">
        <v>0.0639699074074074</v>
      </c>
      <c r="F20" s="289" t="s">
        <v>26</v>
      </c>
      <c r="G20" s="290" t="s">
        <v>67</v>
      </c>
      <c r="H20" s="281">
        <f t="shared" si="0"/>
        <v>0.00365542328042328</v>
      </c>
      <c r="I20" s="282">
        <f>E20-E5</f>
        <v>0.007546296296296287</v>
      </c>
      <c r="J20" s="282">
        <f t="shared" si="3"/>
        <v>0.0009722222222222215</v>
      </c>
      <c r="K20" s="283">
        <f t="shared" si="4"/>
        <v>2064.4110729147797</v>
      </c>
      <c r="L20" s="283">
        <f t="shared" si="5"/>
        <v>238.2122854813815</v>
      </c>
      <c r="M20" s="284">
        <v>0.02837962962962963</v>
      </c>
      <c r="N20" s="284">
        <f t="shared" si="1"/>
        <v>0.02837962962962963</v>
      </c>
      <c r="O20" s="284" t="s">
        <v>181</v>
      </c>
      <c r="P20" s="285">
        <v>0.05075231481481481</v>
      </c>
      <c r="Q20" s="285">
        <f t="shared" si="2"/>
        <v>0.05075231481481481</v>
      </c>
      <c r="R20" s="285" t="s">
        <v>114</v>
      </c>
      <c r="S20" s="291">
        <v>70</v>
      </c>
      <c r="T20" s="301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</row>
    <row r="21" spans="1:32" ht="23.25" customHeight="1">
      <c r="A21" s="274" t="s">
        <v>101</v>
      </c>
      <c r="B21" s="292" t="s">
        <v>1205</v>
      </c>
      <c r="C21" s="276" t="s">
        <v>40</v>
      </c>
      <c r="D21" s="277">
        <v>1980</v>
      </c>
      <c r="E21" s="278">
        <v>0.06452546296296295</v>
      </c>
      <c r="F21" s="289" t="s">
        <v>26</v>
      </c>
      <c r="G21" s="290" t="s">
        <v>72</v>
      </c>
      <c r="H21" s="281">
        <f t="shared" si="0"/>
        <v>0.0036871693121693114</v>
      </c>
      <c r="I21" s="282">
        <f>E21-E5</f>
        <v>0.008101851851851832</v>
      </c>
      <c r="J21" s="282">
        <f t="shared" si="3"/>
        <v>0.0005555555555555453</v>
      </c>
      <c r="K21" s="283">
        <f t="shared" si="4"/>
        <v>2197.3094170403538</v>
      </c>
      <c r="L21" s="283">
        <f t="shared" si="5"/>
        <v>132.8983441255741</v>
      </c>
      <c r="M21" s="284">
        <v>0.08326388888888889</v>
      </c>
      <c r="N21" s="284">
        <f t="shared" si="1"/>
        <v>0.02378472222222222</v>
      </c>
      <c r="O21" s="284" t="s">
        <v>111</v>
      </c>
      <c r="P21" s="285">
        <v>0.10925925925925926</v>
      </c>
      <c r="Q21" s="285">
        <f t="shared" si="2"/>
        <v>0.0497800925925926</v>
      </c>
      <c r="R21" s="285" t="s">
        <v>96</v>
      </c>
      <c r="S21" s="291">
        <v>5</v>
      </c>
      <c r="T21" s="287">
        <v>0.059479166666666666</v>
      </c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</row>
    <row r="22" spans="1:32" ht="23.25" customHeight="1">
      <c r="A22" s="274" t="s">
        <v>106</v>
      </c>
      <c r="B22" s="275" t="s">
        <v>1247</v>
      </c>
      <c r="C22" s="276" t="s">
        <v>65</v>
      </c>
      <c r="D22" s="277">
        <v>1985</v>
      </c>
      <c r="E22" s="278">
        <v>0.06516203703703703</v>
      </c>
      <c r="F22" s="289" t="s">
        <v>26</v>
      </c>
      <c r="G22" s="290" t="s">
        <v>77</v>
      </c>
      <c r="H22" s="281">
        <f t="shared" si="0"/>
        <v>0.0037235449735449734</v>
      </c>
      <c r="I22" s="282">
        <f>E22-E5</f>
        <v>0.008738425925925913</v>
      </c>
      <c r="J22" s="282">
        <f t="shared" si="3"/>
        <v>0.0006365740740740811</v>
      </c>
      <c r="K22" s="283">
        <f t="shared" si="4"/>
        <v>2346.8028419182915</v>
      </c>
      <c r="L22" s="283">
        <f t="shared" si="5"/>
        <v>149.49342487793774</v>
      </c>
      <c r="M22" s="284">
        <v>0.08310185185185186</v>
      </c>
      <c r="N22" s="284">
        <f t="shared" si="1"/>
        <v>0.02362268518518519</v>
      </c>
      <c r="O22" s="284" t="s">
        <v>96</v>
      </c>
      <c r="P22" s="285">
        <v>0.10945601851851851</v>
      </c>
      <c r="Q22" s="285">
        <f t="shared" si="2"/>
        <v>0.04997685185185184</v>
      </c>
      <c r="R22" s="285" t="s">
        <v>106</v>
      </c>
      <c r="S22" s="291">
        <v>50</v>
      </c>
      <c r="T22" s="287">
        <v>0.059479166666666666</v>
      </c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</row>
    <row r="23" spans="1:20" ht="23.25" customHeight="1">
      <c r="A23" s="274" t="s">
        <v>111</v>
      </c>
      <c r="B23" s="275" t="s">
        <v>772</v>
      </c>
      <c r="C23" s="276" t="s">
        <v>849</v>
      </c>
      <c r="D23" s="277">
        <v>1960</v>
      </c>
      <c r="E23" s="278">
        <v>0.06534722222222224</v>
      </c>
      <c r="F23" s="279" t="s">
        <v>42</v>
      </c>
      <c r="G23" s="280" t="s">
        <v>48</v>
      </c>
      <c r="H23" s="281">
        <f t="shared" si="0"/>
        <v>0.003734126984126985</v>
      </c>
      <c r="I23" s="282">
        <f>E23-E5</f>
        <v>0.008923611111111118</v>
      </c>
      <c r="J23" s="282">
        <f t="shared" si="3"/>
        <v>0.00018518518518520488</v>
      </c>
      <c r="K23" s="283">
        <f t="shared" si="4"/>
        <v>2389.7449521785347</v>
      </c>
      <c r="L23" s="283">
        <f t="shared" si="5"/>
        <v>42.942110260243226</v>
      </c>
      <c r="M23" s="284">
        <v>0.08310185185185186</v>
      </c>
      <c r="N23" s="284">
        <f t="shared" si="1"/>
        <v>0.02362268518518519</v>
      </c>
      <c r="O23" s="284" t="s">
        <v>96</v>
      </c>
      <c r="P23" s="285">
        <v>0.10943287037037037</v>
      </c>
      <c r="Q23" s="285">
        <f t="shared" si="2"/>
        <v>0.04995370370370371</v>
      </c>
      <c r="R23" s="285" t="s">
        <v>101</v>
      </c>
      <c r="S23" s="291">
        <v>3</v>
      </c>
      <c r="T23" s="287">
        <v>0.059479166666666666</v>
      </c>
    </row>
    <row r="24" spans="1:20" ht="23.25" customHeight="1">
      <c r="A24" s="274" t="s">
        <v>114</v>
      </c>
      <c r="B24" s="292" t="s">
        <v>1407</v>
      </c>
      <c r="C24" s="276" t="s">
        <v>1408</v>
      </c>
      <c r="D24" s="277">
        <v>1971</v>
      </c>
      <c r="E24" s="278">
        <v>0.06592592592592594</v>
      </c>
      <c r="F24" s="289" t="s">
        <v>26</v>
      </c>
      <c r="G24" s="290" t="s">
        <v>81</v>
      </c>
      <c r="H24" s="281">
        <f t="shared" si="0"/>
        <v>0.0037671957671957684</v>
      </c>
      <c r="I24" s="282">
        <f>E24-E5</f>
        <v>0.009502314814814825</v>
      </c>
      <c r="J24" s="282">
        <f t="shared" si="3"/>
        <v>0.0005787037037037063</v>
      </c>
      <c r="K24" s="283">
        <f t="shared" si="4"/>
        <v>2522.384129213485</v>
      </c>
      <c r="L24" s="283">
        <f t="shared" si="5"/>
        <v>132.63917703495008</v>
      </c>
      <c r="M24" s="284">
        <v>0.0825462962962963</v>
      </c>
      <c r="N24" s="284">
        <f t="shared" si="1"/>
        <v>0.023067129629629632</v>
      </c>
      <c r="O24" s="284" t="s">
        <v>72</v>
      </c>
      <c r="P24" s="285">
        <v>0.10981481481481481</v>
      </c>
      <c r="Q24" s="285">
        <f t="shared" si="2"/>
        <v>0.05033564814814814</v>
      </c>
      <c r="R24" s="285" t="s">
        <v>111</v>
      </c>
      <c r="S24" s="291">
        <v>16</v>
      </c>
      <c r="T24" s="287">
        <v>0.059479166666666666</v>
      </c>
    </row>
    <row r="25" spans="1:20" ht="23.25" customHeight="1">
      <c r="A25" s="274" t="s">
        <v>118</v>
      </c>
      <c r="B25" s="302" t="s">
        <v>1175</v>
      </c>
      <c r="C25" s="303" t="s">
        <v>173</v>
      </c>
      <c r="D25" s="304">
        <v>1987</v>
      </c>
      <c r="E25" s="278">
        <v>0.0668287037037037</v>
      </c>
      <c r="F25" s="305" t="s">
        <v>26</v>
      </c>
      <c r="G25" s="290" t="s">
        <v>86</v>
      </c>
      <c r="H25" s="281">
        <f t="shared" si="0"/>
        <v>0.0038187830687830683</v>
      </c>
      <c r="I25" s="282">
        <f>E25-E5</f>
        <v>0.010405092592592577</v>
      </c>
      <c r="J25" s="282">
        <f t="shared" si="3"/>
        <v>0.0009027777777777524</v>
      </c>
      <c r="K25" s="283">
        <f t="shared" si="4"/>
        <v>2724.714236231378</v>
      </c>
      <c r="L25" s="283">
        <f t="shared" si="5"/>
        <v>202.33010701789317</v>
      </c>
      <c r="M25" s="284">
        <v>0.08622685185185186</v>
      </c>
      <c r="N25" s="284">
        <f t="shared" si="1"/>
        <v>0.026747685185185194</v>
      </c>
      <c r="O25" s="284" t="s">
        <v>147</v>
      </c>
      <c r="P25" s="285">
        <v>0.11273148148148149</v>
      </c>
      <c r="Q25" s="285">
        <f t="shared" si="2"/>
        <v>0.05325231481481482</v>
      </c>
      <c r="R25" s="285" t="s">
        <v>136</v>
      </c>
      <c r="S25" s="291">
        <v>103</v>
      </c>
      <c r="T25" s="287">
        <v>0.059479166666666666</v>
      </c>
    </row>
    <row r="26" spans="1:20" ht="23.25" customHeight="1">
      <c r="A26" s="274" t="s">
        <v>123</v>
      </c>
      <c r="B26" s="302" t="s">
        <v>1195</v>
      </c>
      <c r="C26" s="303" t="s">
        <v>40</v>
      </c>
      <c r="D26" s="304">
        <v>1976</v>
      </c>
      <c r="E26" s="278">
        <v>0.06798611111111111</v>
      </c>
      <c r="F26" s="305" t="s">
        <v>26</v>
      </c>
      <c r="G26" s="290" t="s">
        <v>91</v>
      </c>
      <c r="H26" s="281">
        <f t="shared" si="0"/>
        <v>0.0038849206349206348</v>
      </c>
      <c r="I26" s="282">
        <f>E26-E5</f>
        <v>0.01156249999999999</v>
      </c>
      <c r="J26" s="282">
        <f t="shared" si="3"/>
        <v>0.0011574074074074125</v>
      </c>
      <c r="K26" s="283">
        <f t="shared" si="4"/>
        <v>2976.251276813072</v>
      </c>
      <c r="L26" s="283">
        <f t="shared" si="5"/>
        <v>251.53704058169387</v>
      </c>
      <c r="M26" s="284">
        <v>0.08511574074074074</v>
      </c>
      <c r="N26" s="284">
        <f t="shared" si="1"/>
        <v>0.025636574074074076</v>
      </c>
      <c r="O26" s="284" t="s">
        <v>123</v>
      </c>
      <c r="P26" s="285">
        <v>0.11234953703703704</v>
      </c>
      <c r="Q26" s="285">
        <f t="shared" si="2"/>
        <v>0.05287037037037037</v>
      </c>
      <c r="R26" s="285" t="s">
        <v>127</v>
      </c>
      <c r="S26" s="291">
        <v>23</v>
      </c>
      <c r="T26" s="287">
        <v>0.059479166666666666</v>
      </c>
    </row>
    <row r="27" spans="1:20" ht="23.25" customHeight="1">
      <c r="A27" s="274" t="s">
        <v>127</v>
      </c>
      <c r="B27" s="306" t="s">
        <v>1409</v>
      </c>
      <c r="C27" s="303" t="s">
        <v>1410</v>
      </c>
      <c r="D27" s="304">
        <v>1962</v>
      </c>
      <c r="E27" s="278">
        <v>0.06871527777777778</v>
      </c>
      <c r="F27" s="307" t="s">
        <v>42</v>
      </c>
      <c r="G27" s="280" t="s">
        <v>53</v>
      </c>
      <c r="H27" s="281">
        <f t="shared" si="0"/>
        <v>0.003926587301587302</v>
      </c>
      <c r="I27" s="282">
        <f>E27-E5</f>
        <v>0.012291666666666659</v>
      </c>
      <c r="J27" s="282">
        <f t="shared" si="3"/>
        <v>0.0007291666666666696</v>
      </c>
      <c r="K27" s="283">
        <f t="shared" si="4"/>
        <v>3130.368873168265</v>
      </c>
      <c r="L27" s="283">
        <f t="shared" si="5"/>
        <v>154.1175963551932</v>
      </c>
      <c r="M27" s="284">
        <v>0.08326388888888889</v>
      </c>
      <c r="N27" s="284">
        <f t="shared" si="1"/>
        <v>0.02378472222222222</v>
      </c>
      <c r="O27" s="284" t="s">
        <v>111</v>
      </c>
      <c r="P27" s="285">
        <v>0.11059027777777779</v>
      </c>
      <c r="Q27" s="285">
        <f t="shared" si="2"/>
        <v>0.05111111111111112</v>
      </c>
      <c r="R27" s="285" t="s">
        <v>118</v>
      </c>
      <c r="S27" s="291">
        <v>96</v>
      </c>
      <c r="T27" s="287">
        <v>0.059479166666666666</v>
      </c>
    </row>
    <row r="28" spans="1:20" ht="23.25" customHeight="1">
      <c r="A28" s="274" t="s">
        <v>136</v>
      </c>
      <c r="B28" s="308" t="s">
        <v>1411</v>
      </c>
      <c r="C28" s="309" t="s">
        <v>1412</v>
      </c>
      <c r="D28" s="310">
        <v>1962</v>
      </c>
      <c r="E28" s="278">
        <v>0.06896990740740741</v>
      </c>
      <c r="F28" s="311" t="s">
        <v>42</v>
      </c>
      <c r="G28" s="280" t="s">
        <v>57</v>
      </c>
      <c r="H28" s="281">
        <f t="shared" si="0"/>
        <v>0.0039411375661375665</v>
      </c>
      <c r="I28" s="282">
        <f>E28-E5</f>
        <v>0.012546296296296292</v>
      </c>
      <c r="J28" s="282">
        <f t="shared" si="3"/>
        <v>0.0002546296296296324</v>
      </c>
      <c r="K28" s="283">
        <f t="shared" si="4"/>
        <v>3183.420036918945</v>
      </c>
      <c r="L28" s="283">
        <f t="shared" si="5"/>
        <v>53.051163750679734</v>
      </c>
      <c r="M28" s="284">
        <v>0.08356481481481481</v>
      </c>
      <c r="N28" s="284">
        <f t="shared" si="1"/>
        <v>0.024085648148148148</v>
      </c>
      <c r="O28" s="284" t="s">
        <v>118</v>
      </c>
      <c r="P28" s="285">
        <v>0.11090277777777778</v>
      </c>
      <c r="Q28" s="285">
        <f t="shared" si="2"/>
        <v>0.051423611111111114</v>
      </c>
      <c r="R28" s="285" t="s">
        <v>123</v>
      </c>
      <c r="S28" s="291">
        <v>86</v>
      </c>
      <c r="T28" s="287">
        <v>0.059479166666666666</v>
      </c>
    </row>
    <row r="29" spans="1:20" ht="23.25" customHeight="1">
      <c r="A29" s="274" t="s">
        <v>132</v>
      </c>
      <c r="B29" s="312" t="s">
        <v>1413</v>
      </c>
      <c r="C29" s="313" t="s">
        <v>940</v>
      </c>
      <c r="D29" s="314">
        <v>1964</v>
      </c>
      <c r="E29" s="278">
        <v>0.0692824074074074</v>
      </c>
      <c r="F29" s="315" t="s">
        <v>289</v>
      </c>
      <c r="G29" s="316" t="s">
        <v>21</v>
      </c>
      <c r="H29" s="281">
        <f t="shared" si="0"/>
        <v>0.003958994708994709</v>
      </c>
      <c r="I29" s="282">
        <f>E29-E5</f>
        <v>0.012858796296296285</v>
      </c>
      <c r="J29" s="282">
        <f t="shared" si="3"/>
        <v>0.00031249999999999334</v>
      </c>
      <c r="K29" s="283">
        <f t="shared" si="4"/>
        <v>3247.995322418975</v>
      </c>
      <c r="L29" s="283">
        <f t="shared" si="5"/>
        <v>64.57528550003008</v>
      </c>
      <c r="M29" s="284">
        <v>0.08539351851851852</v>
      </c>
      <c r="N29" s="284">
        <f t="shared" si="1"/>
        <v>0.025914351851851855</v>
      </c>
      <c r="O29" s="284" t="s">
        <v>127</v>
      </c>
      <c r="P29" s="285">
        <v>0.11329861111111111</v>
      </c>
      <c r="Q29" s="285">
        <f t="shared" si="2"/>
        <v>0.05381944444444445</v>
      </c>
      <c r="R29" s="285" t="s">
        <v>140</v>
      </c>
      <c r="S29" s="291">
        <v>2</v>
      </c>
      <c r="T29" s="287">
        <v>0.059479166666666666</v>
      </c>
    </row>
    <row r="30" spans="1:20" ht="23.25" customHeight="1">
      <c r="A30" s="274" t="s">
        <v>140</v>
      </c>
      <c r="B30" s="312" t="s">
        <v>1362</v>
      </c>
      <c r="C30" s="313" t="s">
        <v>65</v>
      </c>
      <c r="D30" s="314">
        <v>1971</v>
      </c>
      <c r="E30" s="278">
        <v>0.06984953703703704</v>
      </c>
      <c r="F30" s="317" t="s">
        <v>26</v>
      </c>
      <c r="G30" s="290" t="s">
        <v>96</v>
      </c>
      <c r="H30" s="281">
        <f t="shared" si="0"/>
        <v>0.003991402116402117</v>
      </c>
      <c r="I30" s="282">
        <f>E30-E5</f>
        <v>0.013425925925925924</v>
      </c>
      <c r="J30" s="282">
        <f t="shared" si="3"/>
        <v>0.0005671296296296396</v>
      </c>
      <c r="K30" s="283">
        <f t="shared" si="4"/>
        <v>3363.71168185584</v>
      </c>
      <c r="L30" s="283">
        <f t="shared" si="5"/>
        <v>115.71635943686533</v>
      </c>
      <c r="M30" s="284">
        <v>0.028680555555555553</v>
      </c>
      <c r="N30" s="284">
        <f t="shared" si="1"/>
        <v>0.028680555555555553</v>
      </c>
      <c r="O30" s="284" t="s">
        <v>193</v>
      </c>
      <c r="P30" s="285">
        <v>0.05361111111111111</v>
      </c>
      <c r="Q30" s="285">
        <f t="shared" si="2"/>
        <v>0.05361111111111111</v>
      </c>
      <c r="R30" s="285" t="s">
        <v>132</v>
      </c>
      <c r="S30" s="291">
        <v>20</v>
      </c>
      <c r="T30" s="301"/>
    </row>
    <row r="31" spans="1:20" ht="23.25" customHeight="1">
      <c r="A31" s="274" t="s">
        <v>144</v>
      </c>
      <c r="B31" s="312" t="s">
        <v>1414</v>
      </c>
      <c r="C31" s="313" t="s">
        <v>1415</v>
      </c>
      <c r="D31" s="314">
        <v>1975</v>
      </c>
      <c r="E31" s="278">
        <v>0.06997685185185186</v>
      </c>
      <c r="F31" s="317" t="s">
        <v>26</v>
      </c>
      <c r="G31" s="290" t="s">
        <v>101</v>
      </c>
      <c r="H31" s="281">
        <f t="shared" si="0"/>
        <v>0.003998677248677249</v>
      </c>
      <c r="I31" s="282">
        <f>E31-E5</f>
        <v>0.01355324074074074</v>
      </c>
      <c r="J31" s="282">
        <f t="shared" si="3"/>
        <v>0.0001273148148148162</v>
      </c>
      <c r="K31" s="283">
        <f t="shared" si="4"/>
        <v>3389.4310287793583</v>
      </c>
      <c r="L31" s="283">
        <f t="shared" si="5"/>
        <v>25.71934692351806</v>
      </c>
      <c r="M31" s="284">
        <v>0.03135416666666666</v>
      </c>
      <c r="N31" s="284">
        <f t="shared" si="1"/>
        <v>0.03135416666666666</v>
      </c>
      <c r="O31" s="284" t="s">
        <v>240</v>
      </c>
      <c r="P31" s="285">
        <v>0.05604166666666666</v>
      </c>
      <c r="Q31" s="285">
        <f t="shared" si="2"/>
        <v>0.05604166666666666</v>
      </c>
      <c r="R31" s="285" t="s">
        <v>166</v>
      </c>
      <c r="S31" s="291">
        <v>14</v>
      </c>
      <c r="T31" s="301"/>
    </row>
    <row r="32" spans="1:20" ht="23.25" customHeight="1">
      <c r="A32" s="274" t="s">
        <v>147</v>
      </c>
      <c r="B32" s="318" t="s">
        <v>1416</v>
      </c>
      <c r="C32" s="313" t="s">
        <v>1071</v>
      </c>
      <c r="D32" s="314">
        <v>1973</v>
      </c>
      <c r="E32" s="278">
        <v>0.07011574074074073</v>
      </c>
      <c r="F32" s="317" t="s">
        <v>26</v>
      </c>
      <c r="G32" s="290" t="s">
        <v>106</v>
      </c>
      <c r="H32" s="281">
        <f t="shared" si="0"/>
        <v>0.004006613756613756</v>
      </c>
      <c r="I32" s="282">
        <f>E32-E5</f>
        <v>0.01369212962962961</v>
      </c>
      <c r="J32" s="282">
        <f t="shared" si="3"/>
        <v>0.00013888888888886897</v>
      </c>
      <c r="K32" s="283">
        <f t="shared" si="4"/>
        <v>3417.3819742489227</v>
      </c>
      <c r="L32" s="283">
        <f t="shared" si="5"/>
        <v>27.95094546956443</v>
      </c>
      <c r="M32" s="284">
        <v>0.08587962962962963</v>
      </c>
      <c r="N32" s="284">
        <f t="shared" si="1"/>
        <v>0.02640046296296296</v>
      </c>
      <c r="O32" s="284" t="s">
        <v>136</v>
      </c>
      <c r="P32" s="285">
        <v>0.11377314814814815</v>
      </c>
      <c r="Q32" s="285">
        <f t="shared" si="2"/>
        <v>0.054293981481481485</v>
      </c>
      <c r="R32" s="285" t="s">
        <v>144</v>
      </c>
      <c r="S32" s="291">
        <v>25</v>
      </c>
      <c r="T32" s="287">
        <v>0.059479166666666666</v>
      </c>
    </row>
    <row r="33" spans="1:20" ht="23.25" customHeight="1">
      <c r="A33" s="274" t="s">
        <v>151</v>
      </c>
      <c r="B33" s="312" t="s">
        <v>1417</v>
      </c>
      <c r="C33" s="313" t="s">
        <v>907</v>
      </c>
      <c r="D33" s="314">
        <v>1950</v>
      </c>
      <c r="E33" s="278">
        <v>0.07024305555555554</v>
      </c>
      <c r="F33" s="319" t="s">
        <v>100</v>
      </c>
      <c r="G33" s="294" t="s">
        <v>27</v>
      </c>
      <c r="H33" s="281">
        <f t="shared" si="0"/>
        <v>0.004013888888888888</v>
      </c>
      <c r="I33" s="282">
        <f>E33-E5</f>
        <v>0.013819444444444426</v>
      </c>
      <c r="J33" s="282">
        <f t="shared" si="3"/>
        <v>0.0001273148148148162</v>
      </c>
      <c r="K33" s="283">
        <f t="shared" si="4"/>
        <v>3442.9065743944598</v>
      </c>
      <c r="L33" s="283">
        <f t="shared" si="5"/>
        <v>25.52460014553708</v>
      </c>
      <c r="M33" s="284">
        <v>0.08599537037037037</v>
      </c>
      <c r="N33" s="284">
        <f t="shared" si="1"/>
        <v>0.02651620370370371</v>
      </c>
      <c r="O33" s="284" t="s">
        <v>132</v>
      </c>
      <c r="P33" s="285">
        <v>0.11377314814814815</v>
      </c>
      <c r="Q33" s="285">
        <f t="shared" si="2"/>
        <v>0.054293981481481485</v>
      </c>
      <c r="R33" s="285" t="s">
        <v>144</v>
      </c>
      <c r="S33" s="291">
        <v>99</v>
      </c>
      <c r="T33" s="287">
        <v>0.059479166666666666</v>
      </c>
    </row>
    <row r="34" spans="1:20" ht="23.25" customHeight="1">
      <c r="A34" s="274" t="s">
        <v>155</v>
      </c>
      <c r="B34" s="320" t="s">
        <v>787</v>
      </c>
      <c r="C34" s="321" t="s">
        <v>40</v>
      </c>
      <c r="D34" s="322">
        <v>1976</v>
      </c>
      <c r="E34" s="278">
        <v>0.07207175925925925</v>
      </c>
      <c r="F34" s="317" t="s">
        <v>26</v>
      </c>
      <c r="G34" s="290" t="s">
        <v>111</v>
      </c>
      <c r="H34" s="281">
        <f t="shared" si="0"/>
        <v>0.004118386243386243</v>
      </c>
      <c r="I34" s="282">
        <f>E34-E5</f>
        <v>0.015648148148148133</v>
      </c>
      <c r="J34" s="282">
        <f t="shared" si="3"/>
        <v>0.0018287037037037074</v>
      </c>
      <c r="K34" s="283">
        <f t="shared" si="4"/>
        <v>3799.5824634655496</v>
      </c>
      <c r="L34" s="283">
        <f t="shared" si="5"/>
        <v>356.67588907108984</v>
      </c>
      <c r="M34" s="284">
        <v>0.029236111111111112</v>
      </c>
      <c r="N34" s="284">
        <f t="shared" si="1"/>
        <v>0.029236111111111112</v>
      </c>
      <c r="O34" s="284" t="s">
        <v>205</v>
      </c>
      <c r="P34" s="285">
        <v>0.05596064814814814</v>
      </c>
      <c r="Q34" s="285">
        <f t="shared" si="2"/>
        <v>0.05596064814814814</v>
      </c>
      <c r="R34" s="285" t="s">
        <v>155</v>
      </c>
      <c r="S34" s="291">
        <v>39</v>
      </c>
      <c r="T34" s="301"/>
    </row>
    <row r="35" spans="1:20" ht="23.25" customHeight="1">
      <c r="A35" s="274" t="s">
        <v>160</v>
      </c>
      <c r="B35" s="312" t="s">
        <v>1248</v>
      </c>
      <c r="C35" s="313" t="s">
        <v>955</v>
      </c>
      <c r="D35" s="314">
        <v>1972</v>
      </c>
      <c r="E35" s="278">
        <v>0.0721412037037037</v>
      </c>
      <c r="F35" s="323" t="s">
        <v>26</v>
      </c>
      <c r="G35" s="290" t="s">
        <v>114</v>
      </c>
      <c r="H35" s="281">
        <f t="shared" si="0"/>
        <v>0.004122354497354497</v>
      </c>
      <c r="I35" s="282">
        <f>E35-E5</f>
        <v>0.015717592592592575</v>
      </c>
      <c r="J35" s="282">
        <f t="shared" si="3"/>
        <v>6.944444444444142E-05</v>
      </c>
      <c r="K35" s="283">
        <f t="shared" si="4"/>
        <v>3812.7707364030125</v>
      </c>
      <c r="L35" s="283">
        <f t="shared" si="5"/>
        <v>13.188272937462898</v>
      </c>
      <c r="M35" s="284">
        <v>0.0875925925925926</v>
      </c>
      <c r="N35" s="284">
        <f t="shared" si="1"/>
        <v>0.02811342592592593</v>
      </c>
      <c r="O35" s="284" t="s">
        <v>168</v>
      </c>
      <c r="P35" s="285">
        <v>0.11616898148148147</v>
      </c>
      <c r="Q35" s="285">
        <f t="shared" si="2"/>
        <v>0.056689814814814804</v>
      </c>
      <c r="R35" s="285" t="s">
        <v>174</v>
      </c>
      <c r="S35" s="291">
        <v>38</v>
      </c>
      <c r="T35" s="287">
        <v>0.059479166666666666</v>
      </c>
    </row>
    <row r="36" spans="1:20" ht="23.25" customHeight="1">
      <c r="A36" s="274" t="s">
        <v>166</v>
      </c>
      <c r="B36" s="318" t="s">
        <v>1359</v>
      </c>
      <c r="C36" s="313" t="s">
        <v>1360</v>
      </c>
      <c r="D36" s="314">
        <v>1981</v>
      </c>
      <c r="E36" s="278">
        <v>0.07243055555555555</v>
      </c>
      <c r="F36" s="317" t="s">
        <v>26</v>
      </c>
      <c r="G36" s="290" t="s">
        <v>118</v>
      </c>
      <c r="H36" s="281">
        <f t="shared" si="0"/>
        <v>0.004138888888888889</v>
      </c>
      <c r="I36" s="282">
        <f>E36-E5</f>
        <v>0.016006944444444435</v>
      </c>
      <c r="J36" s="282">
        <f t="shared" si="3"/>
        <v>0.0002893518518518601</v>
      </c>
      <c r="K36" s="283">
        <f t="shared" si="4"/>
        <v>3867.449664429528</v>
      </c>
      <c r="L36" s="283">
        <f t="shared" si="5"/>
        <v>54.67892802651568</v>
      </c>
      <c r="M36" s="284">
        <v>0.03181712962962963</v>
      </c>
      <c r="N36" s="284">
        <f t="shared" si="1"/>
        <v>0.03181712962962963</v>
      </c>
      <c r="O36" s="284" t="s">
        <v>260</v>
      </c>
      <c r="P36" s="285">
        <v>0.05796296296296296</v>
      </c>
      <c r="Q36" s="285">
        <f t="shared" si="2"/>
        <v>0.05796296296296296</v>
      </c>
      <c r="R36" s="285" t="s">
        <v>205</v>
      </c>
      <c r="S36" s="291">
        <v>75</v>
      </c>
      <c r="T36" s="301"/>
    </row>
    <row r="37" spans="1:20" ht="23.25" customHeight="1">
      <c r="A37" s="274" t="s">
        <v>168</v>
      </c>
      <c r="B37" s="312" t="s">
        <v>1119</v>
      </c>
      <c r="C37" s="313" t="s">
        <v>40</v>
      </c>
      <c r="D37" s="314">
        <v>1967</v>
      </c>
      <c r="E37" s="278">
        <v>0.0726736111111111</v>
      </c>
      <c r="F37" s="324" t="s">
        <v>42</v>
      </c>
      <c r="G37" s="280" t="s">
        <v>62</v>
      </c>
      <c r="H37" s="281">
        <f aca="true" t="shared" si="6" ref="H37:H68">E37/17.5</f>
        <v>0.004152777777777778</v>
      </c>
      <c r="I37" s="282">
        <f>E37-E5</f>
        <v>0.016249999999999987</v>
      </c>
      <c r="J37" s="282">
        <f t="shared" si="3"/>
        <v>0.00024305555555555192</v>
      </c>
      <c r="K37" s="283">
        <f t="shared" si="4"/>
        <v>3913.0434782608663</v>
      </c>
      <c r="L37" s="283">
        <f t="shared" si="5"/>
        <v>45.59381383133814</v>
      </c>
      <c r="M37" s="284">
        <v>0.029976851851851852</v>
      </c>
      <c r="N37" s="284">
        <f aca="true" t="shared" si="7" ref="N37:N68">M37-T37</f>
        <v>0.029976851851851852</v>
      </c>
      <c r="O37" s="284" t="s">
        <v>214</v>
      </c>
      <c r="P37" s="285">
        <v>0.05600694444444445</v>
      </c>
      <c r="Q37" s="285">
        <f aca="true" t="shared" si="8" ref="Q37:Q68">P37-T37</f>
        <v>0.05600694444444445</v>
      </c>
      <c r="R37" s="285" t="s">
        <v>160</v>
      </c>
      <c r="S37" s="291">
        <v>55</v>
      </c>
      <c r="T37" s="301"/>
    </row>
    <row r="38" spans="1:20" ht="23.25" customHeight="1">
      <c r="A38" s="274" t="s">
        <v>171</v>
      </c>
      <c r="B38" s="312" t="s">
        <v>1418</v>
      </c>
      <c r="C38" s="313" t="s">
        <v>1419</v>
      </c>
      <c r="D38" s="314">
        <v>1949</v>
      </c>
      <c r="E38" s="278">
        <v>0.07306712962962963</v>
      </c>
      <c r="F38" s="319" t="s">
        <v>100</v>
      </c>
      <c r="G38" s="294" t="s">
        <v>32</v>
      </c>
      <c r="H38" s="281">
        <f t="shared" si="6"/>
        <v>0.004175264550264551</v>
      </c>
      <c r="I38" s="282">
        <f>E38-E5</f>
        <v>0.016643518518518516</v>
      </c>
      <c r="J38" s="282">
        <f aca="true" t="shared" si="9" ref="J38:J69">E38-E37</f>
        <v>0.00039351851851852915</v>
      </c>
      <c r="K38" s="283">
        <f aca="true" t="shared" si="10" ref="K38:K69">(I38/H38)*1000</f>
        <v>3986.218913353397</v>
      </c>
      <c r="L38" s="283">
        <f aca="true" t="shared" si="11" ref="L38:L69">K38-K37</f>
        <v>73.17543509253073</v>
      </c>
      <c r="M38" s="284">
        <v>0.08753472222222221</v>
      </c>
      <c r="N38" s="284">
        <f t="shared" si="7"/>
        <v>0.028055555555555542</v>
      </c>
      <c r="O38" s="284" t="s">
        <v>166</v>
      </c>
      <c r="P38" s="285">
        <v>0.11614583333333334</v>
      </c>
      <c r="Q38" s="285">
        <f t="shared" si="8"/>
        <v>0.05666666666666667</v>
      </c>
      <c r="R38" s="285" t="s">
        <v>171</v>
      </c>
      <c r="S38" s="291">
        <v>6</v>
      </c>
      <c r="T38" s="287">
        <v>0.059479166666666666</v>
      </c>
    </row>
    <row r="39" spans="1:20" ht="23.25" customHeight="1">
      <c r="A39" s="274" t="s">
        <v>174</v>
      </c>
      <c r="B39" s="312" t="s">
        <v>1202</v>
      </c>
      <c r="C39" s="313" t="s">
        <v>65</v>
      </c>
      <c r="D39" s="314">
        <v>1971</v>
      </c>
      <c r="E39" s="278">
        <v>0.07327546296296296</v>
      </c>
      <c r="F39" s="317" t="s">
        <v>26</v>
      </c>
      <c r="G39" s="290" t="s">
        <v>123</v>
      </c>
      <c r="H39" s="281">
        <f t="shared" si="6"/>
        <v>0.004187169312169312</v>
      </c>
      <c r="I39" s="282">
        <f>E39-E5</f>
        <v>0.01685185185185184</v>
      </c>
      <c r="J39" s="282">
        <f t="shared" si="9"/>
        <v>0.00020833333333332427</v>
      </c>
      <c r="K39" s="283">
        <f t="shared" si="10"/>
        <v>4024.640657084186</v>
      </c>
      <c r="L39" s="283">
        <f t="shared" si="11"/>
        <v>38.421743730788876</v>
      </c>
      <c r="M39" s="284">
        <v>0.03136574074074074</v>
      </c>
      <c r="N39" s="284">
        <f t="shared" si="7"/>
        <v>0.03136574074074074</v>
      </c>
      <c r="O39" s="284" t="s">
        <v>243</v>
      </c>
      <c r="P39" s="285">
        <v>0.056736111111111105</v>
      </c>
      <c r="Q39" s="285">
        <f t="shared" si="8"/>
        <v>0.056736111111111105</v>
      </c>
      <c r="R39" s="285" t="s">
        <v>177</v>
      </c>
      <c r="S39" s="291">
        <v>77</v>
      </c>
      <c r="T39" s="301"/>
    </row>
    <row r="40" spans="1:20" ht="23.25" customHeight="1">
      <c r="A40" s="274" t="s">
        <v>177</v>
      </c>
      <c r="B40" s="318" t="s">
        <v>1420</v>
      </c>
      <c r="C40" s="313" t="s">
        <v>1421</v>
      </c>
      <c r="D40" s="314">
        <v>1959</v>
      </c>
      <c r="E40" s="278">
        <v>0.07349537037037038</v>
      </c>
      <c r="F40" s="324" t="s">
        <v>42</v>
      </c>
      <c r="G40" s="280" t="s">
        <v>67</v>
      </c>
      <c r="H40" s="281">
        <f t="shared" si="6"/>
        <v>0.00419973544973545</v>
      </c>
      <c r="I40" s="282">
        <f>E40-E5</f>
        <v>0.01707175925925926</v>
      </c>
      <c r="J40" s="282">
        <f t="shared" si="9"/>
        <v>0.00021990740740741865</v>
      </c>
      <c r="K40" s="283">
        <f t="shared" si="10"/>
        <v>4064.960629921259</v>
      </c>
      <c r="L40" s="283">
        <f t="shared" si="11"/>
        <v>40.31997283707324</v>
      </c>
      <c r="M40" s="284">
        <v>0.08769675925925925</v>
      </c>
      <c r="N40" s="284">
        <f t="shared" si="7"/>
        <v>0.028217592592592586</v>
      </c>
      <c r="O40" s="284" t="s">
        <v>171</v>
      </c>
      <c r="P40" s="285">
        <v>0.116875</v>
      </c>
      <c r="Q40" s="285">
        <f t="shared" si="8"/>
        <v>0.05739583333333334</v>
      </c>
      <c r="R40" s="285" t="s">
        <v>184</v>
      </c>
      <c r="S40" s="291">
        <v>100</v>
      </c>
      <c r="T40" s="287">
        <v>0.059479166666666666</v>
      </c>
    </row>
    <row r="41" spans="1:20" ht="23.25" customHeight="1">
      <c r="A41" s="274" t="s">
        <v>181</v>
      </c>
      <c r="B41" s="318" t="s">
        <v>1422</v>
      </c>
      <c r="C41" s="313" t="s">
        <v>1423</v>
      </c>
      <c r="D41" s="314">
        <v>1978</v>
      </c>
      <c r="E41" s="278">
        <v>0.07384259259259258</v>
      </c>
      <c r="F41" s="317" t="s">
        <v>26</v>
      </c>
      <c r="G41" s="290" t="s">
        <v>127</v>
      </c>
      <c r="H41" s="281">
        <f t="shared" si="6"/>
        <v>0.0042195767195767194</v>
      </c>
      <c r="I41" s="282">
        <f>E41-E5</f>
        <v>0.017418981481481466</v>
      </c>
      <c r="J41" s="282">
        <f t="shared" si="9"/>
        <v>0.0003472222222222071</v>
      </c>
      <c r="K41" s="283">
        <f t="shared" si="10"/>
        <v>4128.134796238241</v>
      </c>
      <c r="L41" s="283">
        <f t="shared" si="11"/>
        <v>63.17416631698143</v>
      </c>
      <c r="M41" s="284">
        <v>0.028807870370370373</v>
      </c>
      <c r="N41" s="284">
        <f t="shared" si="7"/>
        <v>0.028807870370370373</v>
      </c>
      <c r="O41" s="284" t="s">
        <v>198</v>
      </c>
      <c r="P41" s="285">
        <v>0.05543981481481481</v>
      </c>
      <c r="Q41" s="285">
        <f t="shared" si="8"/>
        <v>0.05543981481481481</v>
      </c>
      <c r="R41" s="285" t="s">
        <v>151</v>
      </c>
      <c r="S41" s="291">
        <v>83</v>
      </c>
      <c r="T41" s="301"/>
    </row>
    <row r="42" spans="1:20" ht="23.25" customHeight="1">
      <c r="A42" s="274" t="s">
        <v>184</v>
      </c>
      <c r="B42" s="318" t="s">
        <v>1424</v>
      </c>
      <c r="C42" s="313" t="s">
        <v>1212</v>
      </c>
      <c r="D42" s="314">
        <v>1964</v>
      </c>
      <c r="E42" s="278">
        <v>0.07398148148148148</v>
      </c>
      <c r="F42" s="315" t="s">
        <v>289</v>
      </c>
      <c r="G42" s="316" t="s">
        <v>27</v>
      </c>
      <c r="H42" s="281">
        <f t="shared" si="6"/>
        <v>0.0042275132275132275</v>
      </c>
      <c r="I42" s="282">
        <f>E42-E5</f>
        <v>0.017557870370370363</v>
      </c>
      <c r="J42" s="282">
        <f t="shared" si="9"/>
        <v>0.00013888888888889672</v>
      </c>
      <c r="K42" s="283">
        <f t="shared" si="10"/>
        <v>4153.238423028784</v>
      </c>
      <c r="L42" s="283">
        <f t="shared" si="11"/>
        <v>25.103626790543785</v>
      </c>
      <c r="M42" s="284">
        <v>0.08778935185185184</v>
      </c>
      <c r="N42" s="284">
        <f t="shared" si="7"/>
        <v>0.028310185185185174</v>
      </c>
      <c r="O42" s="284" t="s">
        <v>177</v>
      </c>
      <c r="P42" s="285">
        <v>0.1173611111111111</v>
      </c>
      <c r="Q42" s="285">
        <f t="shared" si="8"/>
        <v>0.05788194444444443</v>
      </c>
      <c r="R42" s="285" t="s">
        <v>198</v>
      </c>
      <c r="S42" s="291">
        <v>89</v>
      </c>
      <c r="T42" s="287">
        <v>0.059479166666666666</v>
      </c>
    </row>
    <row r="43" spans="1:20" ht="23.25" customHeight="1">
      <c r="A43" s="274" t="s">
        <v>189</v>
      </c>
      <c r="B43" s="318" t="s">
        <v>1245</v>
      </c>
      <c r="C43" s="313" t="s">
        <v>138</v>
      </c>
      <c r="D43" s="314">
        <v>1949</v>
      </c>
      <c r="E43" s="278">
        <v>0.07408564814814816</v>
      </c>
      <c r="F43" s="319" t="s">
        <v>100</v>
      </c>
      <c r="G43" s="294" t="s">
        <v>37</v>
      </c>
      <c r="H43" s="281">
        <f t="shared" si="6"/>
        <v>0.004233465608465609</v>
      </c>
      <c r="I43" s="282">
        <f>E43-E5</f>
        <v>0.017662037037037046</v>
      </c>
      <c r="J43" s="282">
        <f t="shared" si="9"/>
        <v>0.00010416666666668295</v>
      </c>
      <c r="K43" s="283">
        <f t="shared" si="10"/>
        <v>4172.004374316514</v>
      </c>
      <c r="L43" s="283">
        <f t="shared" si="11"/>
        <v>18.765951287729877</v>
      </c>
      <c r="M43" s="284">
        <v>0.08599537037037037</v>
      </c>
      <c r="N43" s="284">
        <f t="shared" si="7"/>
        <v>0.02651620370370371</v>
      </c>
      <c r="O43" s="284" t="s">
        <v>132</v>
      </c>
      <c r="P43" s="285">
        <v>0.11579861111111112</v>
      </c>
      <c r="Q43" s="285">
        <f t="shared" si="8"/>
        <v>0.05631944444444445</v>
      </c>
      <c r="R43" s="285" t="s">
        <v>168</v>
      </c>
      <c r="S43" s="291">
        <v>45</v>
      </c>
      <c r="T43" s="287">
        <v>0.059479166666666666</v>
      </c>
    </row>
    <row r="44" spans="1:20" ht="23.25" customHeight="1">
      <c r="A44" s="274" t="s">
        <v>193</v>
      </c>
      <c r="B44" s="318" t="s">
        <v>799</v>
      </c>
      <c r="C44" s="313" t="s">
        <v>444</v>
      </c>
      <c r="D44" s="314">
        <v>1983</v>
      </c>
      <c r="E44" s="278">
        <v>0.07413194444444444</v>
      </c>
      <c r="F44" s="317" t="s">
        <v>26</v>
      </c>
      <c r="G44" s="290" t="s">
        <v>136</v>
      </c>
      <c r="H44" s="281">
        <f t="shared" si="6"/>
        <v>0.0042361111111111115</v>
      </c>
      <c r="I44" s="282">
        <f>E44-E5</f>
        <v>0.017708333333333326</v>
      </c>
      <c r="J44" s="282">
        <f t="shared" si="9"/>
        <v>4.6296296296280404E-05</v>
      </c>
      <c r="K44" s="283">
        <f t="shared" si="10"/>
        <v>4180.327868852457</v>
      </c>
      <c r="L44" s="283">
        <f t="shared" si="11"/>
        <v>8.3234945359427</v>
      </c>
      <c r="M44" s="284">
        <v>0.031122685185185187</v>
      </c>
      <c r="N44" s="284">
        <f t="shared" si="7"/>
        <v>0.031122685185185187</v>
      </c>
      <c r="O44" s="284" t="s">
        <v>232</v>
      </c>
      <c r="P44" s="285">
        <v>0.05708333333333334</v>
      </c>
      <c r="Q44" s="285">
        <f t="shared" si="8"/>
        <v>0.05708333333333334</v>
      </c>
      <c r="R44" s="285" t="s">
        <v>181</v>
      </c>
      <c r="S44" s="291">
        <v>80</v>
      </c>
      <c r="T44" s="301"/>
    </row>
    <row r="45" spans="1:20" ht="23.25" customHeight="1">
      <c r="A45" s="274" t="s">
        <v>198</v>
      </c>
      <c r="B45" s="318" t="s">
        <v>1425</v>
      </c>
      <c r="C45" s="313" t="s">
        <v>1229</v>
      </c>
      <c r="D45" s="314">
        <v>1961</v>
      </c>
      <c r="E45" s="278">
        <v>0.07436342592592593</v>
      </c>
      <c r="F45" s="324" t="s">
        <v>42</v>
      </c>
      <c r="G45" s="280" t="s">
        <v>72</v>
      </c>
      <c r="H45" s="281">
        <f t="shared" si="6"/>
        <v>0.004249338624338624</v>
      </c>
      <c r="I45" s="282">
        <f>E45-E5</f>
        <v>0.01793981481481481</v>
      </c>
      <c r="J45" s="282">
        <f t="shared" si="9"/>
        <v>0.00023148148148148529</v>
      </c>
      <c r="K45" s="283">
        <f t="shared" si="10"/>
        <v>4221.789883268481</v>
      </c>
      <c r="L45" s="283">
        <f t="shared" si="11"/>
        <v>41.46201441602443</v>
      </c>
      <c r="M45" s="284">
        <v>0.08814814814814814</v>
      </c>
      <c r="N45" s="284">
        <f t="shared" si="7"/>
        <v>0.028668981481481476</v>
      </c>
      <c r="O45" s="284" t="s">
        <v>189</v>
      </c>
      <c r="P45" s="285">
        <v>0.11715277777777777</v>
      </c>
      <c r="Q45" s="285">
        <f t="shared" si="8"/>
        <v>0.057673611111111106</v>
      </c>
      <c r="R45" s="285" t="s">
        <v>189</v>
      </c>
      <c r="S45" s="291">
        <v>29</v>
      </c>
      <c r="T45" s="287">
        <v>0.059479166666666666</v>
      </c>
    </row>
    <row r="46" spans="1:20" ht="23.25" customHeight="1">
      <c r="A46" s="274" t="s">
        <v>201</v>
      </c>
      <c r="B46" s="318" t="s">
        <v>795</v>
      </c>
      <c r="C46" s="313" t="s">
        <v>444</v>
      </c>
      <c r="D46" s="314">
        <v>1962</v>
      </c>
      <c r="E46" s="278">
        <v>0.07440972222222222</v>
      </c>
      <c r="F46" s="324" t="s">
        <v>42</v>
      </c>
      <c r="G46" s="280" t="s">
        <v>77</v>
      </c>
      <c r="H46" s="281">
        <f t="shared" si="6"/>
        <v>0.0042519841269841275</v>
      </c>
      <c r="I46" s="282">
        <f>E46-E5</f>
        <v>0.017986111111111105</v>
      </c>
      <c r="J46" s="282">
        <f t="shared" si="9"/>
        <v>4.629629629629428E-05</v>
      </c>
      <c r="K46" s="283">
        <f t="shared" si="10"/>
        <v>4230.051329911338</v>
      </c>
      <c r="L46" s="283">
        <f t="shared" si="11"/>
        <v>8.261446642856754</v>
      </c>
      <c r="M46" s="284">
        <v>0.08769675925925925</v>
      </c>
      <c r="N46" s="284">
        <f t="shared" si="7"/>
        <v>0.028217592592592586</v>
      </c>
      <c r="O46" s="284" t="s">
        <v>171</v>
      </c>
      <c r="P46" s="285">
        <v>0.1173611111111111</v>
      </c>
      <c r="Q46" s="285">
        <f t="shared" si="8"/>
        <v>0.05788194444444443</v>
      </c>
      <c r="R46" s="285" t="s">
        <v>198</v>
      </c>
      <c r="S46" s="291">
        <v>11</v>
      </c>
      <c r="T46" s="287">
        <v>0.059479166666666666</v>
      </c>
    </row>
    <row r="47" spans="1:20" ht="23.25" customHeight="1">
      <c r="A47" s="274" t="s">
        <v>205</v>
      </c>
      <c r="B47" s="318" t="s">
        <v>1231</v>
      </c>
      <c r="C47" s="313" t="s">
        <v>279</v>
      </c>
      <c r="D47" s="314">
        <v>1972</v>
      </c>
      <c r="E47" s="278">
        <v>0.07663194444444445</v>
      </c>
      <c r="F47" s="317" t="s">
        <v>26</v>
      </c>
      <c r="G47" s="290" t="s">
        <v>132</v>
      </c>
      <c r="H47" s="281">
        <f t="shared" si="6"/>
        <v>0.004378968253968254</v>
      </c>
      <c r="I47" s="282">
        <f>E47-E5</f>
        <v>0.020208333333333328</v>
      </c>
      <c r="J47" s="282">
        <f t="shared" si="9"/>
        <v>0.0022222222222222227</v>
      </c>
      <c r="K47" s="283">
        <f t="shared" si="10"/>
        <v>4614.8618033529665</v>
      </c>
      <c r="L47" s="283">
        <f t="shared" si="11"/>
        <v>384.81047344162835</v>
      </c>
      <c r="M47" s="284">
        <v>0.030925925925925926</v>
      </c>
      <c r="N47" s="284">
        <f t="shared" si="7"/>
        <v>0.030925925925925926</v>
      </c>
      <c r="O47" s="284" t="s">
        <v>228</v>
      </c>
      <c r="P47" s="285">
        <v>0.05807870370370371</v>
      </c>
      <c r="Q47" s="285">
        <f t="shared" si="8"/>
        <v>0.05807870370370371</v>
      </c>
      <c r="R47" s="285" t="s">
        <v>205</v>
      </c>
      <c r="S47" s="291">
        <v>47</v>
      </c>
      <c r="T47" s="301"/>
    </row>
    <row r="48" spans="1:20" ht="23.25" customHeight="1">
      <c r="A48" s="274" t="s">
        <v>210</v>
      </c>
      <c r="B48" s="318" t="s">
        <v>1172</v>
      </c>
      <c r="C48" s="313" t="s">
        <v>387</v>
      </c>
      <c r="D48" s="314">
        <v>1982</v>
      </c>
      <c r="E48" s="278">
        <v>0.07688657407407408</v>
      </c>
      <c r="F48" s="317" t="s">
        <v>26</v>
      </c>
      <c r="G48" s="290" t="s">
        <v>140</v>
      </c>
      <c r="H48" s="281">
        <f t="shared" si="6"/>
        <v>0.004393518518518519</v>
      </c>
      <c r="I48" s="282">
        <f>E48-E5</f>
        <v>0.02046296296296296</v>
      </c>
      <c r="J48" s="282">
        <f t="shared" si="9"/>
        <v>0.0002546296296296324</v>
      </c>
      <c r="K48" s="283">
        <f t="shared" si="10"/>
        <v>4657.534246575342</v>
      </c>
      <c r="L48" s="283">
        <f t="shared" si="11"/>
        <v>42.67244322237548</v>
      </c>
      <c r="M48" s="284">
        <v>0.03136574074074074</v>
      </c>
      <c r="N48" s="284">
        <f t="shared" si="7"/>
        <v>0.03136574074074074</v>
      </c>
      <c r="O48" s="284" t="s">
        <v>243</v>
      </c>
      <c r="P48" s="285">
        <v>0.05844907407407407</v>
      </c>
      <c r="Q48" s="285">
        <f t="shared" si="8"/>
        <v>0.05844907407407407</v>
      </c>
      <c r="R48" s="285" t="s">
        <v>214</v>
      </c>
      <c r="S48" s="291">
        <v>81</v>
      </c>
      <c r="T48" s="301"/>
    </row>
    <row r="49" spans="1:20" ht="23.25" customHeight="1">
      <c r="A49" s="274" t="s">
        <v>218</v>
      </c>
      <c r="B49" s="318" t="s">
        <v>1370</v>
      </c>
      <c r="C49" s="313" t="s">
        <v>1360</v>
      </c>
      <c r="D49" s="314">
        <v>1976</v>
      </c>
      <c r="E49" s="278">
        <v>0.07694444444444444</v>
      </c>
      <c r="F49" s="317" t="s">
        <v>26</v>
      </c>
      <c r="G49" s="290" t="s">
        <v>144</v>
      </c>
      <c r="H49" s="281">
        <f t="shared" si="6"/>
        <v>0.004396825396825396</v>
      </c>
      <c r="I49" s="282">
        <f>E49-E5</f>
        <v>0.02052083333333332</v>
      </c>
      <c r="J49" s="282">
        <f t="shared" si="9"/>
        <v>5.787037037036091E-05</v>
      </c>
      <c r="K49" s="283">
        <f t="shared" si="10"/>
        <v>4667.193140794222</v>
      </c>
      <c r="L49" s="283">
        <f t="shared" si="11"/>
        <v>9.65889421888005</v>
      </c>
      <c r="M49" s="284">
        <v>0.031828703703703706</v>
      </c>
      <c r="N49" s="284">
        <f t="shared" si="7"/>
        <v>0.031828703703703706</v>
      </c>
      <c r="O49" s="284" t="s">
        <v>264</v>
      </c>
      <c r="P49" s="285">
        <v>0.06004629629629629</v>
      </c>
      <c r="Q49" s="285">
        <f t="shared" si="8"/>
        <v>0.06004629629629629</v>
      </c>
      <c r="R49" s="285" t="s">
        <v>224</v>
      </c>
      <c r="S49" s="291">
        <v>63</v>
      </c>
      <c r="T49" s="301"/>
    </row>
    <row r="50" spans="1:20" ht="23.25" customHeight="1">
      <c r="A50" s="274" t="s">
        <v>214</v>
      </c>
      <c r="B50" s="318" t="s">
        <v>770</v>
      </c>
      <c r="C50" s="313" t="s">
        <v>1426</v>
      </c>
      <c r="D50" s="314">
        <v>1965</v>
      </c>
      <c r="E50" s="278">
        <v>0.07695601851851852</v>
      </c>
      <c r="F50" s="315" t="s">
        <v>289</v>
      </c>
      <c r="G50" s="316" t="s">
        <v>32</v>
      </c>
      <c r="H50" s="281">
        <f t="shared" si="6"/>
        <v>0.004397486772486772</v>
      </c>
      <c r="I50" s="282">
        <f>E50-E5</f>
        <v>0.020532407407407402</v>
      </c>
      <c r="J50" s="282">
        <f t="shared" si="9"/>
        <v>1.157407407408051E-05</v>
      </c>
      <c r="K50" s="283">
        <f t="shared" si="10"/>
        <v>4669.123176417505</v>
      </c>
      <c r="L50" s="283">
        <f t="shared" si="11"/>
        <v>1.930035623283402</v>
      </c>
      <c r="M50" s="284">
        <v>0.08851851851851851</v>
      </c>
      <c r="N50" s="284">
        <f t="shared" si="7"/>
        <v>0.029039351851851844</v>
      </c>
      <c r="O50" s="284" t="s">
        <v>201</v>
      </c>
      <c r="P50" s="285">
        <v>0.11907407407407407</v>
      </c>
      <c r="Q50" s="285">
        <f t="shared" si="8"/>
        <v>0.0595949074074074</v>
      </c>
      <c r="R50" s="285" t="s">
        <v>221</v>
      </c>
      <c r="S50" s="291">
        <v>74</v>
      </c>
      <c r="T50" s="287">
        <v>0.059479166666666666</v>
      </c>
    </row>
    <row r="51" spans="1:20" ht="23.25" customHeight="1">
      <c r="A51" s="274" t="s">
        <v>221</v>
      </c>
      <c r="B51" s="318" t="s">
        <v>1427</v>
      </c>
      <c r="C51" s="313" t="s">
        <v>65</v>
      </c>
      <c r="D51" s="314">
        <v>1968</v>
      </c>
      <c r="E51" s="278">
        <v>0.07737268518518518</v>
      </c>
      <c r="F51" s="324" t="s">
        <v>42</v>
      </c>
      <c r="G51" s="280" t="s">
        <v>81</v>
      </c>
      <c r="H51" s="281">
        <f t="shared" si="6"/>
        <v>0.004421296296296296</v>
      </c>
      <c r="I51" s="282">
        <f>E51-E5</f>
        <v>0.020949074074074064</v>
      </c>
      <c r="J51" s="282">
        <f t="shared" si="9"/>
        <v>0.0004166666666666624</v>
      </c>
      <c r="K51" s="283">
        <f t="shared" si="10"/>
        <v>4738.219895287955</v>
      </c>
      <c r="L51" s="283">
        <f t="shared" si="11"/>
        <v>69.09671887044988</v>
      </c>
      <c r="M51" s="284">
        <v>0.034039351851851855</v>
      </c>
      <c r="N51" s="284">
        <f t="shared" si="7"/>
        <v>0.034039351851851855</v>
      </c>
      <c r="O51" s="284" t="s">
        <v>303</v>
      </c>
      <c r="P51" s="285">
        <v>0.06140046296296297</v>
      </c>
      <c r="Q51" s="285">
        <f t="shared" si="8"/>
        <v>0.06140046296296297</v>
      </c>
      <c r="R51" s="285" t="s">
        <v>232</v>
      </c>
      <c r="S51" s="291">
        <v>88</v>
      </c>
      <c r="T51" s="301"/>
    </row>
    <row r="52" spans="1:20" ht="23.25" customHeight="1">
      <c r="A52" s="274" t="s">
        <v>224</v>
      </c>
      <c r="B52" s="318" t="s">
        <v>1234</v>
      </c>
      <c r="C52" s="313" t="s">
        <v>134</v>
      </c>
      <c r="D52" s="314">
        <v>1988</v>
      </c>
      <c r="E52" s="278">
        <v>0.07752314814814815</v>
      </c>
      <c r="F52" s="317" t="s">
        <v>26</v>
      </c>
      <c r="G52" s="290" t="s">
        <v>147</v>
      </c>
      <c r="H52" s="281">
        <f t="shared" si="6"/>
        <v>0.00442989417989418</v>
      </c>
      <c r="I52" s="282">
        <f>E52-E5</f>
        <v>0.021099537037037028</v>
      </c>
      <c r="J52" s="282">
        <f t="shared" si="9"/>
        <v>0.00015046296296296335</v>
      </c>
      <c r="K52" s="283">
        <f t="shared" si="10"/>
        <v>4762.988951925946</v>
      </c>
      <c r="L52" s="283">
        <f t="shared" si="11"/>
        <v>24.769056637990616</v>
      </c>
      <c r="M52" s="284">
        <v>0.0873148148148148</v>
      </c>
      <c r="N52" s="284">
        <f t="shared" si="7"/>
        <v>0.027835648148148137</v>
      </c>
      <c r="O52" s="284" t="s">
        <v>155</v>
      </c>
      <c r="P52" s="285">
        <v>0.11791666666666667</v>
      </c>
      <c r="Q52" s="285">
        <f t="shared" si="8"/>
        <v>0.0584375</v>
      </c>
      <c r="R52" s="285" t="s">
        <v>218</v>
      </c>
      <c r="S52" s="291">
        <v>65</v>
      </c>
      <c r="T52" s="287">
        <v>0.059479166666666666</v>
      </c>
    </row>
    <row r="53" spans="1:20" ht="23.25" customHeight="1">
      <c r="A53" s="274" t="s">
        <v>228</v>
      </c>
      <c r="B53" s="318" t="s">
        <v>1181</v>
      </c>
      <c r="C53" s="313" t="s">
        <v>980</v>
      </c>
      <c r="D53" s="314">
        <v>1977</v>
      </c>
      <c r="E53" s="278">
        <v>0.07754629629629628</v>
      </c>
      <c r="F53" s="325" t="s">
        <v>165</v>
      </c>
      <c r="G53" s="326" t="s">
        <v>21</v>
      </c>
      <c r="H53" s="281">
        <f t="shared" si="6"/>
        <v>0.00443121693121693</v>
      </c>
      <c r="I53" s="282">
        <f>E53-E5</f>
        <v>0.02112268518518516</v>
      </c>
      <c r="J53" s="282">
        <f t="shared" si="9"/>
        <v>2.3148148148133263E-05</v>
      </c>
      <c r="K53" s="283">
        <f t="shared" si="10"/>
        <v>4766.791044776116</v>
      </c>
      <c r="L53" s="283">
        <f t="shared" si="11"/>
        <v>3.8020928501700837</v>
      </c>
      <c r="M53" s="284">
        <v>0.0874537037037037</v>
      </c>
      <c r="N53" s="284">
        <f t="shared" si="7"/>
        <v>0.027974537037037034</v>
      </c>
      <c r="O53" s="284" t="s">
        <v>160</v>
      </c>
      <c r="P53" s="285">
        <v>0.11996527777777777</v>
      </c>
      <c r="Q53" s="285">
        <f t="shared" si="8"/>
        <v>0.0604861111111111</v>
      </c>
      <c r="R53" s="285" t="s">
        <v>228</v>
      </c>
      <c r="S53" s="291">
        <v>82</v>
      </c>
      <c r="T53" s="287">
        <v>0.059479166666666666</v>
      </c>
    </row>
    <row r="54" spans="1:20" ht="23.25" customHeight="1">
      <c r="A54" s="274" t="s">
        <v>232</v>
      </c>
      <c r="B54" s="318" t="s">
        <v>1428</v>
      </c>
      <c r="C54" s="313" t="s">
        <v>65</v>
      </c>
      <c r="D54" s="314">
        <v>1972</v>
      </c>
      <c r="E54" s="278">
        <v>0.07836805555555555</v>
      </c>
      <c r="F54" s="317" t="s">
        <v>26</v>
      </c>
      <c r="G54" s="290" t="s">
        <v>151</v>
      </c>
      <c r="H54" s="281">
        <f t="shared" si="6"/>
        <v>0.004478174603174603</v>
      </c>
      <c r="I54" s="282">
        <f>E54-E5</f>
        <v>0.021944444444444433</v>
      </c>
      <c r="J54" s="282">
        <f t="shared" si="9"/>
        <v>0.0008217592592592721</v>
      </c>
      <c r="K54" s="283">
        <f t="shared" si="10"/>
        <v>4900.310146211783</v>
      </c>
      <c r="L54" s="283">
        <f t="shared" si="11"/>
        <v>133.51910143566693</v>
      </c>
      <c r="M54" s="284">
        <v>0.03302083333333333</v>
      </c>
      <c r="N54" s="284">
        <f t="shared" si="7"/>
        <v>0.03302083333333333</v>
      </c>
      <c r="O54" s="284" t="s">
        <v>281</v>
      </c>
      <c r="P54" s="285">
        <v>0.06144675925925926</v>
      </c>
      <c r="Q54" s="285">
        <f t="shared" si="8"/>
        <v>0.06144675925925926</v>
      </c>
      <c r="R54" s="285" t="s">
        <v>236</v>
      </c>
      <c r="S54" s="291">
        <v>85</v>
      </c>
      <c r="T54" s="301"/>
    </row>
    <row r="55" spans="1:20" ht="23.25" customHeight="1">
      <c r="A55" s="274" t="s">
        <v>236</v>
      </c>
      <c r="B55" s="318" t="s">
        <v>1429</v>
      </c>
      <c r="C55" s="313" t="s">
        <v>312</v>
      </c>
      <c r="D55" s="314">
        <v>1979</v>
      </c>
      <c r="E55" s="278">
        <v>0.07878472222222223</v>
      </c>
      <c r="F55" s="325" t="s">
        <v>165</v>
      </c>
      <c r="G55" s="326" t="s">
        <v>27</v>
      </c>
      <c r="H55" s="281">
        <f t="shared" si="6"/>
        <v>0.004501984126984128</v>
      </c>
      <c r="I55" s="282">
        <f>E55-E5</f>
        <v>0.02236111111111111</v>
      </c>
      <c r="J55" s="282">
        <f t="shared" si="9"/>
        <v>0.0004166666666666763</v>
      </c>
      <c r="K55" s="283">
        <f t="shared" si="10"/>
        <v>4966.945791097398</v>
      </c>
      <c r="L55" s="283">
        <f t="shared" si="11"/>
        <v>66.63564488561497</v>
      </c>
      <c r="M55" s="284">
        <v>0.03460648148148148</v>
      </c>
      <c r="N55" s="284">
        <f t="shared" si="7"/>
        <v>0.03460648148148148</v>
      </c>
      <c r="O55" s="284" t="s">
        <v>307</v>
      </c>
      <c r="P55" s="285">
        <v>0.06313657407407408</v>
      </c>
      <c r="Q55" s="285">
        <f t="shared" si="8"/>
        <v>0.06313657407407408</v>
      </c>
      <c r="R55" s="285" t="s">
        <v>264</v>
      </c>
      <c r="S55" s="291">
        <v>76</v>
      </c>
      <c r="T55" s="301"/>
    </row>
    <row r="56" spans="1:20" ht="23.25" customHeight="1">
      <c r="A56" s="274" t="s">
        <v>240</v>
      </c>
      <c r="B56" s="318" t="s">
        <v>1227</v>
      </c>
      <c r="C56" s="313" t="s">
        <v>212</v>
      </c>
      <c r="D56" s="314">
        <v>1975</v>
      </c>
      <c r="E56" s="278">
        <v>0.07902777777777778</v>
      </c>
      <c r="F56" s="317" t="s">
        <v>26</v>
      </c>
      <c r="G56" s="290" t="s">
        <v>155</v>
      </c>
      <c r="H56" s="281">
        <f t="shared" si="6"/>
        <v>0.004515873015873016</v>
      </c>
      <c r="I56" s="282">
        <f>E56-E5</f>
        <v>0.02260416666666666</v>
      </c>
      <c r="J56" s="282">
        <f t="shared" si="9"/>
        <v>0.00024305555555555192</v>
      </c>
      <c r="K56" s="283">
        <f t="shared" si="10"/>
        <v>5005.4920913884</v>
      </c>
      <c r="L56" s="283">
        <f t="shared" si="11"/>
        <v>38.5463002910019</v>
      </c>
      <c r="M56" s="284">
        <v>0.08608796296296296</v>
      </c>
      <c r="N56" s="284">
        <f t="shared" si="7"/>
        <v>0.026608796296296297</v>
      </c>
      <c r="O56" s="284" t="s">
        <v>144</v>
      </c>
      <c r="P56" s="285">
        <v>0.11730324074074074</v>
      </c>
      <c r="Q56" s="285">
        <f t="shared" si="8"/>
        <v>0.05782407407407407</v>
      </c>
      <c r="R56" s="285" t="s">
        <v>193</v>
      </c>
      <c r="S56" s="291">
        <v>1</v>
      </c>
      <c r="T56" s="287">
        <v>0.059479166666666666</v>
      </c>
    </row>
    <row r="57" spans="1:20" ht="23.25" customHeight="1">
      <c r="A57" s="274" t="s">
        <v>243</v>
      </c>
      <c r="B57" s="318" t="s">
        <v>1243</v>
      </c>
      <c r="C57" s="313" t="s">
        <v>40</v>
      </c>
      <c r="D57" s="314">
        <v>1973</v>
      </c>
      <c r="E57" s="278">
        <v>0.0798611111111111</v>
      </c>
      <c r="F57" s="317" t="s">
        <v>26</v>
      </c>
      <c r="G57" s="290" t="s">
        <v>160</v>
      </c>
      <c r="H57" s="281">
        <f t="shared" si="6"/>
        <v>0.004563492063492063</v>
      </c>
      <c r="I57" s="282">
        <f>E57-E5</f>
        <v>0.023437499999999986</v>
      </c>
      <c r="J57" s="282">
        <f t="shared" si="9"/>
        <v>0.0008333333333333248</v>
      </c>
      <c r="K57" s="283">
        <f t="shared" si="10"/>
        <v>5135.869565217389</v>
      </c>
      <c r="L57" s="283">
        <f t="shared" si="11"/>
        <v>130.37747382898942</v>
      </c>
      <c r="M57" s="284">
        <v>0.09067129629629629</v>
      </c>
      <c r="N57" s="284">
        <f t="shared" si="7"/>
        <v>0.031192129629629625</v>
      </c>
      <c r="O57" s="284" t="s">
        <v>236</v>
      </c>
      <c r="P57" s="285">
        <v>0.12276620370370371</v>
      </c>
      <c r="Q57" s="285">
        <f t="shared" si="8"/>
        <v>0.06328703703703704</v>
      </c>
      <c r="R57" s="285" t="s">
        <v>268</v>
      </c>
      <c r="S57" s="291">
        <v>12</v>
      </c>
      <c r="T57" s="287">
        <v>0.059479166666666666</v>
      </c>
    </row>
    <row r="58" spans="1:20" ht="23.25" customHeight="1">
      <c r="A58" s="274" t="s">
        <v>247</v>
      </c>
      <c r="B58" s="318" t="s">
        <v>1430</v>
      </c>
      <c r="C58" s="313" t="s">
        <v>1415</v>
      </c>
      <c r="D58" s="314">
        <v>1988</v>
      </c>
      <c r="E58" s="278">
        <v>0.08121527777777778</v>
      </c>
      <c r="F58" s="317" t="s">
        <v>26</v>
      </c>
      <c r="G58" s="290" t="s">
        <v>166</v>
      </c>
      <c r="H58" s="281">
        <f t="shared" si="6"/>
        <v>0.004640873015873016</v>
      </c>
      <c r="I58" s="282">
        <f>E58-E5</f>
        <v>0.024791666666666656</v>
      </c>
      <c r="J58" s="282">
        <f t="shared" si="9"/>
        <v>0.0013541666666666702</v>
      </c>
      <c r="K58" s="283">
        <f t="shared" si="10"/>
        <v>5342.026507054295</v>
      </c>
      <c r="L58" s="283">
        <f t="shared" si="11"/>
        <v>206.1569418369054</v>
      </c>
      <c r="M58" s="284">
        <v>0.03302083333333333</v>
      </c>
      <c r="N58" s="284">
        <f t="shared" si="7"/>
        <v>0.03302083333333333</v>
      </c>
      <c r="O58" s="284" t="s">
        <v>281</v>
      </c>
      <c r="P58" s="285">
        <v>0.06229166666666667</v>
      </c>
      <c r="Q58" s="285">
        <f t="shared" si="8"/>
        <v>0.06229166666666667</v>
      </c>
      <c r="R58" s="285" t="s">
        <v>247</v>
      </c>
      <c r="S58" s="291">
        <v>62</v>
      </c>
      <c r="T58" s="301"/>
    </row>
    <row r="59" spans="1:20" ht="23.25" customHeight="1">
      <c r="A59" s="274" t="s">
        <v>251</v>
      </c>
      <c r="B59" s="318" t="s">
        <v>1431</v>
      </c>
      <c r="C59" s="313" t="s">
        <v>1432</v>
      </c>
      <c r="D59" s="314">
        <v>1986</v>
      </c>
      <c r="E59" s="278">
        <v>0.08126157407407408</v>
      </c>
      <c r="F59" s="317" t="s">
        <v>26</v>
      </c>
      <c r="G59" s="290" t="s">
        <v>168</v>
      </c>
      <c r="H59" s="281">
        <f t="shared" si="6"/>
        <v>0.004643518518518519</v>
      </c>
      <c r="I59" s="282">
        <f>E59-E5</f>
        <v>0.024837962962962964</v>
      </c>
      <c r="J59" s="282">
        <f t="shared" si="9"/>
        <v>4.629629629630816E-05</v>
      </c>
      <c r="K59" s="283">
        <f t="shared" si="10"/>
        <v>5348.953140578265</v>
      </c>
      <c r="L59" s="283">
        <f t="shared" si="11"/>
        <v>6.92663352397085</v>
      </c>
      <c r="M59" s="284">
        <v>0.09091435185185186</v>
      </c>
      <c r="N59" s="284">
        <f t="shared" si="7"/>
        <v>0.03143518518518519</v>
      </c>
      <c r="O59" s="284" t="s">
        <v>251</v>
      </c>
      <c r="P59" s="285">
        <v>0.12276620370370371</v>
      </c>
      <c r="Q59" s="285">
        <f t="shared" si="8"/>
        <v>0.06328703703703704</v>
      </c>
      <c r="R59" s="285" t="s">
        <v>268</v>
      </c>
      <c r="S59" s="291">
        <v>60</v>
      </c>
      <c r="T59" s="287">
        <v>0.059479166666666666</v>
      </c>
    </row>
    <row r="60" spans="1:20" ht="23.25" customHeight="1">
      <c r="A60" s="274" t="s">
        <v>255</v>
      </c>
      <c r="B60" s="318" t="s">
        <v>1242</v>
      </c>
      <c r="C60" s="313" t="s">
        <v>1433</v>
      </c>
      <c r="D60" s="314">
        <v>1950</v>
      </c>
      <c r="E60" s="278">
        <v>0.08141203703703703</v>
      </c>
      <c r="F60" s="319" t="s">
        <v>100</v>
      </c>
      <c r="G60" s="294" t="s">
        <v>43</v>
      </c>
      <c r="H60" s="281">
        <f t="shared" si="6"/>
        <v>0.004652116402116402</v>
      </c>
      <c r="I60" s="282">
        <f>E60-E5</f>
        <v>0.024988425925925914</v>
      </c>
      <c r="J60" s="282">
        <f t="shared" si="9"/>
        <v>0.00015046296296294948</v>
      </c>
      <c r="K60" s="283">
        <f t="shared" si="10"/>
        <v>5371.410292863233</v>
      </c>
      <c r="L60" s="283">
        <f t="shared" si="11"/>
        <v>22.45715228496738</v>
      </c>
      <c r="M60" s="284">
        <v>0.03277777777777778</v>
      </c>
      <c r="N60" s="284">
        <f t="shared" si="7"/>
        <v>0.03277777777777778</v>
      </c>
      <c r="O60" s="284" t="s">
        <v>277</v>
      </c>
      <c r="P60" s="285">
        <v>0.06229166666666667</v>
      </c>
      <c r="Q60" s="285">
        <f t="shared" si="8"/>
        <v>0.06229166666666667</v>
      </c>
      <c r="R60" s="285" t="s">
        <v>247</v>
      </c>
      <c r="S60" s="291">
        <v>17</v>
      </c>
      <c r="T60" s="301"/>
    </row>
    <row r="61" spans="1:20" ht="23.25" customHeight="1">
      <c r="A61" s="274" t="s">
        <v>260</v>
      </c>
      <c r="B61" s="318" t="s">
        <v>1113</v>
      </c>
      <c r="C61" s="313" t="s">
        <v>907</v>
      </c>
      <c r="D61" s="314">
        <v>1948</v>
      </c>
      <c r="E61" s="278">
        <v>0.0816550925925926</v>
      </c>
      <c r="F61" s="319" t="s">
        <v>100</v>
      </c>
      <c r="G61" s="294" t="s">
        <v>48</v>
      </c>
      <c r="H61" s="281">
        <f t="shared" si="6"/>
        <v>0.004666005291005291</v>
      </c>
      <c r="I61" s="282">
        <f>E61-E5</f>
        <v>0.02523148148148148</v>
      </c>
      <c r="J61" s="282">
        <f t="shared" si="9"/>
        <v>0.0002430555555555658</v>
      </c>
      <c r="K61" s="283">
        <f t="shared" si="10"/>
        <v>5407.5124025513815</v>
      </c>
      <c r="L61" s="283">
        <f t="shared" si="11"/>
        <v>36.10210968814863</v>
      </c>
      <c r="M61" s="284">
        <v>0.08912037037037036</v>
      </c>
      <c r="N61" s="284">
        <f t="shared" si="7"/>
        <v>0.029641203703703697</v>
      </c>
      <c r="O61" s="284" t="s">
        <v>210</v>
      </c>
      <c r="P61" s="285">
        <v>0.1218287037037037</v>
      </c>
      <c r="Q61" s="285">
        <f t="shared" si="8"/>
        <v>0.06234953703703704</v>
      </c>
      <c r="R61" s="285" t="s">
        <v>255</v>
      </c>
      <c r="S61" s="291">
        <v>46</v>
      </c>
      <c r="T61" s="287">
        <v>0.059479166666666666</v>
      </c>
    </row>
    <row r="62" spans="1:20" ht="23.25" customHeight="1">
      <c r="A62" s="274" t="s">
        <v>264</v>
      </c>
      <c r="B62" s="318" t="s">
        <v>1434</v>
      </c>
      <c r="C62" s="313" t="s">
        <v>525</v>
      </c>
      <c r="D62" s="314">
        <v>1975</v>
      </c>
      <c r="E62" s="278">
        <v>0.08174768518518519</v>
      </c>
      <c r="F62" s="325" t="s">
        <v>165</v>
      </c>
      <c r="G62" s="326" t="s">
        <v>32</v>
      </c>
      <c r="H62" s="281">
        <f t="shared" si="6"/>
        <v>0.004671296296296297</v>
      </c>
      <c r="I62" s="282">
        <f>E62-E5</f>
        <v>0.02532407407407407</v>
      </c>
      <c r="J62" s="282">
        <f t="shared" si="9"/>
        <v>9.259259259258856E-05</v>
      </c>
      <c r="K62" s="283">
        <f t="shared" si="10"/>
        <v>5421.209117938552</v>
      </c>
      <c r="L62" s="283">
        <f t="shared" si="11"/>
        <v>13.696715387170116</v>
      </c>
      <c r="M62" s="284">
        <v>0.0900925925925926</v>
      </c>
      <c r="N62" s="284">
        <f t="shared" si="7"/>
        <v>0.030613425925925933</v>
      </c>
      <c r="O62" s="284" t="s">
        <v>224</v>
      </c>
      <c r="P62" s="285">
        <v>0.1219675925925926</v>
      </c>
      <c r="Q62" s="285">
        <f t="shared" si="8"/>
        <v>0.06248842592592593</v>
      </c>
      <c r="R62" s="285" t="s">
        <v>260</v>
      </c>
      <c r="S62" s="291">
        <v>102</v>
      </c>
      <c r="T62" s="287">
        <v>0.059479166666666666</v>
      </c>
    </row>
    <row r="63" spans="1:20" ht="23.25" customHeight="1">
      <c r="A63" s="274" t="s">
        <v>268</v>
      </c>
      <c r="B63" s="318" t="s">
        <v>1273</v>
      </c>
      <c r="C63" s="313" t="s">
        <v>1435</v>
      </c>
      <c r="D63" s="314">
        <v>1977</v>
      </c>
      <c r="E63" s="278">
        <v>0.08197916666666666</v>
      </c>
      <c r="F63" s="317" t="s">
        <v>26</v>
      </c>
      <c r="G63" s="290" t="s">
        <v>171</v>
      </c>
      <c r="H63" s="281">
        <f t="shared" si="6"/>
        <v>0.004684523809523809</v>
      </c>
      <c r="I63" s="282">
        <f>E63-E5</f>
        <v>0.02555555555555554</v>
      </c>
      <c r="J63" s="282">
        <f t="shared" si="9"/>
        <v>0.0002314814814814714</v>
      </c>
      <c r="K63" s="283">
        <f t="shared" si="10"/>
        <v>5455.315544260903</v>
      </c>
      <c r="L63" s="283">
        <f t="shared" si="11"/>
        <v>34.10642632235158</v>
      </c>
      <c r="M63" s="284">
        <v>0.0362037037037037</v>
      </c>
      <c r="N63" s="284">
        <f t="shared" si="7"/>
        <v>0.0362037037037037</v>
      </c>
      <c r="O63" s="284" t="s">
        <v>326</v>
      </c>
      <c r="P63" s="285">
        <v>0.06457175925925926</v>
      </c>
      <c r="Q63" s="285">
        <f t="shared" si="8"/>
        <v>0.06457175925925926</v>
      </c>
      <c r="R63" s="285" t="s">
        <v>290</v>
      </c>
      <c r="S63" s="291">
        <v>28</v>
      </c>
      <c r="T63" s="301"/>
    </row>
    <row r="64" spans="1:20" ht="23.25" customHeight="1">
      <c r="A64" s="274" t="s">
        <v>273</v>
      </c>
      <c r="B64" s="318" t="s">
        <v>1300</v>
      </c>
      <c r="C64" s="313" t="s">
        <v>65</v>
      </c>
      <c r="D64" s="314">
        <v>1958</v>
      </c>
      <c r="E64" s="278">
        <v>0.08203703703703703</v>
      </c>
      <c r="F64" s="324" t="s">
        <v>42</v>
      </c>
      <c r="G64" s="280" t="s">
        <v>86</v>
      </c>
      <c r="H64" s="281">
        <f t="shared" si="6"/>
        <v>0.004687830687830688</v>
      </c>
      <c r="I64" s="282">
        <f>E64-E5</f>
        <v>0.025613425925925914</v>
      </c>
      <c r="J64" s="282">
        <f t="shared" si="9"/>
        <v>5.787037037037479E-05</v>
      </c>
      <c r="K64" s="283">
        <f t="shared" si="10"/>
        <v>5463.812076749434</v>
      </c>
      <c r="L64" s="283">
        <f t="shared" si="11"/>
        <v>8.496532488530647</v>
      </c>
      <c r="M64" s="284">
        <v>0.034386574074074076</v>
      </c>
      <c r="N64" s="284">
        <f t="shared" si="7"/>
        <v>0.034386574074074076</v>
      </c>
      <c r="O64" s="284" t="s">
        <v>310</v>
      </c>
      <c r="P64" s="285">
        <v>0.06359953703703704</v>
      </c>
      <c r="Q64" s="285">
        <f t="shared" si="8"/>
        <v>0.06359953703703704</v>
      </c>
      <c r="R64" s="285" t="s">
        <v>277</v>
      </c>
      <c r="S64" s="291">
        <v>64</v>
      </c>
      <c r="T64" s="301"/>
    </row>
    <row r="65" spans="1:20" ht="23.25" customHeight="1">
      <c r="A65" s="274" t="s">
        <v>277</v>
      </c>
      <c r="B65" s="318" t="s">
        <v>1136</v>
      </c>
      <c r="C65" s="313" t="s">
        <v>40</v>
      </c>
      <c r="D65" s="314">
        <v>1984</v>
      </c>
      <c r="E65" s="278">
        <v>0.08265046296296297</v>
      </c>
      <c r="F65" s="317" t="s">
        <v>26</v>
      </c>
      <c r="G65" s="290" t="s">
        <v>174</v>
      </c>
      <c r="H65" s="281">
        <f t="shared" si="6"/>
        <v>0.004722883597883598</v>
      </c>
      <c r="I65" s="282">
        <f>E65-E5</f>
        <v>0.02622685185185185</v>
      </c>
      <c r="J65" s="282">
        <f t="shared" si="9"/>
        <v>0.0006134259259259339</v>
      </c>
      <c r="K65" s="283">
        <f t="shared" si="10"/>
        <v>5553.143817392521</v>
      </c>
      <c r="L65" s="283">
        <f t="shared" si="11"/>
        <v>89.33174064308696</v>
      </c>
      <c r="M65" s="284">
        <v>0.08711805555555556</v>
      </c>
      <c r="N65" s="284">
        <f t="shared" si="7"/>
        <v>0.027638888888888893</v>
      </c>
      <c r="O65" s="284" t="s">
        <v>151</v>
      </c>
      <c r="P65" s="285">
        <v>0.12141203703703703</v>
      </c>
      <c r="Q65" s="285">
        <f t="shared" si="8"/>
        <v>0.06193287037037036</v>
      </c>
      <c r="R65" s="285" t="s">
        <v>240</v>
      </c>
      <c r="S65" s="291">
        <v>8</v>
      </c>
      <c r="T65" s="287">
        <v>0.059479166666666666</v>
      </c>
    </row>
    <row r="66" spans="1:20" ht="23.25" customHeight="1">
      <c r="A66" s="274" t="s">
        <v>281</v>
      </c>
      <c r="B66" s="318" t="s">
        <v>1436</v>
      </c>
      <c r="C66" s="313" t="s">
        <v>40</v>
      </c>
      <c r="D66" s="314">
        <v>1979</v>
      </c>
      <c r="E66" s="278">
        <v>0.08297453703703704</v>
      </c>
      <c r="F66" s="325" t="s">
        <v>165</v>
      </c>
      <c r="G66" s="326" t="s">
        <v>37</v>
      </c>
      <c r="H66" s="281">
        <f t="shared" si="6"/>
        <v>0.004741402116402117</v>
      </c>
      <c r="I66" s="282">
        <f>E66-E5</f>
        <v>0.026550925925925922</v>
      </c>
      <c r="J66" s="282">
        <f t="shared" si="9"/>
        <v>0.00032407407407407385</v>
      </c>
      <c r="K66" s="283">
        <f t="shared" si="10"/>
        <v>5599.804714744036</v>
      </c>
      <c r="L66" s="283">
        <f t="shared" si="11"/>
        <v>46.660897351514905</v>
      </c>
      <c r="M66" s="284">
        <v>0.033587962962962965</v>
      </c>
      <c r="N66" s="284">
        <f t="shared" si="7"/>
        <v>0.033587962962962965</v>
      </c>
      <c r="O66" s="284" t="s">
        <v>298</v>
      </c>
      <c r="P66" s="285">
        <v>0.0640625</v>
      </c>
      <c r="Q66" s="285">
        <f t="shared" si="8"/>
        <v>0.0640625</v>
      </c>
      <c r="R66" s="285" t="s">
        <v>285</v>
      </c>
      <c r="S66" s="291">
        <v>13</v>
      </c>
      <c r="T66" s="301"/>
    </row>
    <row r="67" spans="1:20" ht="23.25" customHeight="1">
      <c r="A67" s="274" t="s">
        <v>285</v>
      </c>
      <c r="B67" s="318" t="s">
        <v>1134</v>
      </c>
      <c r="C67" s="313" t="s">
        <v>525</v>
      </c>
      <c r="D67" s="314">
        <v>1969</v>
      </c>
      <c r="E67" s="278">
        <v>0.08319444444444446</v>
      </c>
      <c r="F67" s="324" t="s">
        <v>42</v>
      </c>
      <c r="G67" s="280" t="s">
        <v>91</v>
      </c>
      <c r="H67" s="281">
        <f t="shared" si="6"/>
        <v>0.004753968253968255</v>
      </c>
      <c r="I67" s="282">
        <f>E67-E5</f>
        <v>0.02677083333333334</v>
      </c>
      <c r="J67" s="282">
        <f t="shared" si="9"/>
        <v>0.00021990740740741865</v>
      </c>
      <c r="K67" s="283">
        <f t="shared" si="10"/>
        <v>5631.260434056761</v>
      </c>
      <c r="L67" s="283">
        <f t="shared" si="11"/>
        <v>31.455719312725705</v>
      </c>
      <c r="M67" s="284">
        <v>0.08798611111111111</v>
      </c>
      <c r="N67" s="284">
        <f t="shared" si="7"/>
        <v>0.028506944444444446</v>
      </c>
      <c r="O67" s="284" t="s">
        <v>184</v>
      </c>
      <c r="P67" s="285">
        <v>0.12146990740740742</v>
      </c>
      <c r="Q67" s="285">
        <f t="shared" si="8"/>
        <v>0.06199074074074075</v>
      </c>
      <c r="R67" s="285" t="s">
        <v>243</v>
      </c>
      <c r="S67" s="291">
        <v>67</v>
      </c>
      <c r="T67" s="287">
        <v>0.059479166666666666</v>
      </c>
    </row>
    <row r="68" spans="1:20" ht="23.25" customHeight="1">
      <c r="A68" s="274" t="s">
        <v>290</v>
      </c>
      <c r="B68" s="318" t="s">
        <v>1299</v>
      </c>
      <c r="C68" s="313" t="s">
        <v>40</v>
      </c>
      <c r="D68" s="314">
        <v>1949</v>
      </c>
      <c r="E68" s="278">
        <v>0.08417824074074075</v>
      </c>
      <c r="F68" s="319" t="s">
        <v>100</v>
      </c>
      <c r="G68" s="294" t="s">
        <v>53</v>
      </c>
      <c r="H68" s="281">
        <f t="shared" si="6"/>
        <v>0.004810185185185186</v>
      </c>
      <c r="I68" s="282">
        <f>E68-E5</f>
        <v>0.02775462962962963</v>
      </c>
      <c r="J68" s="282">
        <f t="shared" si="9"/>
        <v>0.0009837962962962882</v>
      </c>
      <c r="K68" s="283">
        <f t="shared" si="10"/>
        <v>5769.971126082772</v>
      </c>
      <c r="L68" s="283">
        <f t="shared" si="11"/>
        <v>138.7106920260103</v>
      </c>
      <c r="M68" s="284">
        <v>0.035555555555555556</v>
      </c>
      <c r="N68" s="284">
        <f t="shared" si="7"/>
        <v>0.035555555555555556</v>
      </c>
      <c r="O68" s="284" t="s">
        <v>317</v>
      </c>
      <c r="P68" s="285">
        <v>0.06606481481481481</v>
      </c>
      <c r="Q68" s="285">
        <f t="shared" si="8"/>
        <v>0.06606481481481481</v>
      </c>
      <c r="R68" s="285" t="s">
        <v>298</v>
      </c>
      <c r="S68" s="291">
        <v>4</v>
      </c>
      <c r="T68" s="301"/>
    </row>
    <row r="69" spans="1:20" ht="23.25" customHeight="1">
      <c r="A69" s="274" t="s">
        <v>294</v>
      </c>
      <c r="B69" s="318" t="s">
        <v>1437</v>
      </c>
      <c r="C69" s="313" t="s">
        <v>1438</v>
      </c>
      <c r="D69" s="314">
        <v>1952</v>
      </c>
      <c r="E69" s="278">
        <v>0.08469907407407407</v>
      </c>
      <c r="F69" s="319" t="s">
        <v>100</v>
      </c>
      <c r="G69" s="294" t="s">
        <v>57</v>
      </c>
      <c r="H69" s="281">
        <f aca="true" t="shared" si="12" ref="H69:H102">E69/17.5</f>
        <v>0.0048399470899470895</v>
      </c>
      <c r="I69" s="282">
        <f>E69-E5</f>
        <v>0.028275462962962947</v>
      </c>
      <c r="J69" s="282">
        <f t="shared" si="9"/>
        <v>0.0005208333333333176</v>
      </c>
      <c r="K69" s="283">
        <f t="shared" si="10"/>
        <v>5842.101667122161</v>
      </c>
      <c r="L69" s="283">
        <f t="shared" si="11"/>
        <v>72.13054103938975</v>
      </c>
      <c r="M69" s="284">
        <v>0.03615740740740741</v>
      </c>
      <c r="N69" s="284">
        <f aca="true" t="shared" si="13" ref="N69:N100">M69-T69</f>
        <v>0.03615740740740741</v>
      </c>
      <c r="O69" s="284" t="s">
        <v>322</v>
      </c>
      <c r="P69" s="285">
        <v>0.06770833333333333</v>
      </c>
      <c r="Q69" s="285">
        <f aca="true" t="shared" si="14" ref="Q69:Q100">P69-T69</f>
        <v>0.06770833333333333</v>
      </c>
      <c r="R69" s="285" t="s">
        <v>307</v>
      </c>
      <c r="S69" s="291">
        <v>78</v>
      </c>
      <c r="T69" s="301"/>
    </row>
    <row r="70" spans="1:20" ht="23.25" customHeight="1">
      <c r="A70" s="274" t="s">
        <v>298</v>
      </c>
      <c r="B70" s="318" t="s">
        <v>1439</v>
      </c>
      <c r="C70" s="313" t="s">
        <v>65</v>
      </c>
      <c r="D70" s="314">
        <v>1968</v>
      </c>
      <c r="E70" s="278">
        <v>0.0851736111111111</v>
      </c>
      <c r="F70" s="315" t="s">
        <v>289</v>
      </c>
      <c r="G70" s="316" t="s">
        <v>37</v>
      </c>
      <c r="H70" s="281">
        <f t="shared" si="12"/>
        <v>0.004867063492063492</v>
      </c>
      <c r="I70" s="282">
        <f>E70-E5</f>
        <v>0.028749999999999984</v>
      </c>
      <c r="J70" s="282">
        <f aca="true" t="shared" si="15" ref="J70:J102">E70-E69</f>
        <v>0.0004745370370370372</v>
      </c>
      <c r="K70" s="283">
        <f aca="true" t="shared" si="16" ref="K70:K102">(I70/H70)*1000</f>
        <v>5907.052588666935</v>
      </c>
      <c r="L70" s="283">
        <f aca="true" t="shared" si="17" ref="L70:L101">K70-K69</f>
        <v>64.95092154477334</v>
      </c>
      <c r="M70" s="284">
        <v>0.09137731481481481</v>
      </c>
      <c r="N70" s="284">
        <f t="shared" si="13"/>
        <v>0.03189814814814815</v>
      </c>
      <c r="O70" s="284" t="s">
        <v>268</v>
      </c>
      <c r="P70" s="285">
        <v>0.12627314814814813</v>
      </c>
      <c r="Q70" s="285">
        <f t="shared" si="14"/>
        <v>0.06679398148148147</v>
      </c>
      <c r="R70" s="285" t="s">
        <v>303</v>
      </c>
      <c r="S70" s="291">
        <v>19</v>
      </c>
      <c r="T70" s="287">
        <v>0.059479166666666666</v>
      </c>
    </row>
    <row r="71" spans="1:20" ht="23.25" customHeight="1">
      <c r="A71" s="274" t="s">
        <v>303</v>
      </c>
      <c r="B71" s="318" t="s">
        <v>1440</v>
      </c>
      <c r="C71" s="313" t="s">
        <v>849</v>
      </c>
      <c r="D71" s="314">
        <v>1971</v>
      </c>
      <c r="E71" s="278">
        <v>0.0851851851851852</v>
      </c>
      <c r="F71" s="325" t="s">
        <v>165</v>
      </c>
      <c r="G71" s="326" t="s">
        <v>43</v>
      </c>
      <c r="H71" s="281">
        <f t="shared" si="12"/>
        <v>0.004867724867724868</v>
      </c>
      <c r="I71" s="282">
        <f>E71-E5</f>
        <v>0.02876157407407408</v>
      </c>
      <c r="J71" s="282">
        <f t="shared" si="15"/>
        <v>1.1574074074094387E-05</v>
      </c>
      <c r="K71" s="283">
        <f t="shared" si="16"/>
        <v>5908.627717391305</v>
      </c>
      <c r="L71" s="283">
        <f t="shared" si="17"/>
        <v>1.5751287243701881</v>
      </c>
      <c r="M71" s="284">
        <v>0.09162037037037037</v>
      </c>
      <c r="N71" s="284">
        <f t="shared" si="13"/>
        <v>0.0321412037037037</v>
      </c>
      <c r="O71" s="284" t="s">
        <v>273</v>
      </c>
      <c r="P71" s="285">
        <v>0.12627314814814813</v>
      </c>
      <c r="Q71" s="285">
        <f t="shared" si="14"/>
        <v>0.06679398148148147</v>
      </c>
      <c r="R71" s="285" t="s">
        <v>303</v>
      </c>
      <c r="S71" s="291">
        <v>91</v>
      </c>
      <c r="T71" s="287">
        <v>0.059479166666666666</v>
      </c>
    </row>
    <row r="72" spans="1:20" ht="23.25" customHeight="1">
      <c r="A72" s="274" t="s">
        <v>310</v>
      </c>
      <c r="B72" s="318" t="s">
        <v>1441</v>
      </c>
      <c r="C72" s="313" t="s">
        <v>173</v>
      </c>
      <c r="D72" s="314">
        <v>1986</v>
      </c>
      <c r="E72" s="278">
        <v>0.08554398148148148</v>
      </c>
      <c r="F72" s="325" t="s">
        <v>165</v>
      </c>
      <c r="G72" s="326" t="s">
        <v>48</v>
      </c>
      <c r="H72" s="281">
        <f t="shared" si="12"/>
        <v>0.004888227513227514</v>
      </c>
      <c r="I72" s="282">
        <f>E72-E5</f>
        <v>0.029120370370370366</v>
      </c>
      <c r="J72" s="282">
        <f t="shared" si="15"/>
        <v>0.0003587962962962876</v>
      </c>
      <c r="K72" s="283">
        <f t="shared" si="16"/>
        <v>5957.245298335813</v>
      </c>
      <c r="L72" s="283">
        <f t="shared" si="17"/>
        <v>48.61758094450761</v>
      </c>
      <c r="M72" s="284">
        <v>0.09105324074074074</v>
      </c>
      <c r="N72" s="284">
        <f t="shared" si="13"/>
        <v>0.031574074074074074</v>
      </c>
      <c r="O72" s="284" t="s">
        <v>255</v>
      </c>
      <c r="P72" s="285">
        <v>0.12474537037037037</v>
      </c>
      <c r="Q72" s="285">
        <f t="shared" si="14"/>
        <v>0.0652662037037037</v>
      </c>
      <c r="R72" s="285" t="s">
        <v>294</v>
      </c>
      <c r="S72" s="291">
        <v>48</v>
      </c>
      <c r="T72" s="287">
        <v>0.059479166666666666</v>
      </c>
    </row>
    <row r="73" spans="1:20" ht="23.25" customHeight="1">
      <c r="A73" s="274" t="s">
        <v>307</v>
      </c>
      <c r="B73" s="318" t="s">
        <v>1264</v>
      </c>
      <c r="C73" s="313" t="s">
        <v>713</v>
      </c>
      <c r="D73" s="314">
        <v>1991</v>
      </c>
      <c r="E73" s="278">
        <v>0.08569444444444445</v>
      </c>
      <c r="F73" s="317" t="s">
        <v>26</v>
      </c>
      <c r="G73" s="290" t="s">
        <v>177</v>
      </c>
      <c r="H73" s="281">
        <f t="shared" si="12"/>
        <v>0.004896825396825397</v>
      </c>
      <c r="I73" s="282">
        <f>E73-E5</f>
        <v>0.02927083333333333</v>
      </c>
      <c r="J73" s="282">
        <f t="shared" si="15"/>
        <v>0.00015046296296296335</v>
      </c>
      <c r="K73" s="283">
        <f t="shared" si="16"/>
        <v>5977.512155591571</v>
      </c>
      <c r="L73" s="283">
        <f t="shared" si="17"/>
        <v>20.266857255758623</v>
      </c>
      <c r="M73" s="284">
        <v>0.03640046296296296</v>
      </c>
      <c r="N73" s="284">
        <f t="shared" si="13"/>
        <v>0.03640046296296296</v>
      </c>
      <c r="O73" s="284" t="s">
        <v>333</v>
      </c>
      <c r="P73" s="285">
        <v>0.06791666666666667</v>
      </c>
      <c r="Q73" s="285">
        <f t="shared" si="14"/>
        <v>0.06791666666666667</v>
      </c>
      <c r="R73" s="285" t="s">
        <v>317</v>
      </c>
      <c r="S73" s="291">
        <v>26</v>
      </c>
      <c r="T73" s="301"/>
    </row>
    <row r="74" spans="1:20" ht="23.25" customHeight="1">
      <c r="A74" s="274" t="s">
        <v>314</v>
      </c>
      <c r="B74" s="318" t="s">
        <v>1442</v>
      </c>
      <c r="C74" s="313" t="s">
        <v>65</v>
      </c>
      <c r="D74" s="314">
        <v>1959</v>
      </c>
      <c r="E74" s="278">
        <v>0.08614583333333334</v>
      </c>
      <c r="F74" s="324" t="s">
        <v>42</v>
      </c>
      <c r="G74" s="280" t="s">
        <v>96</v>
      </c>
      <c r="H74" s="281">
        <f t="shared" si="12"/>
        <v>0.004922619047619048</v>
      </c>
      <c r="I74" s="282">
        <f>E74-E5</f>
        <v>0.02972222222222222</v>
      </c>
      <c r="J74" s="282">
        <f t="shared" si="15"/>
        <v>0.00045138888888889006</v>
      </c>
      <c r="K74" s="283">
        <f t="shared" si="16"/>
        <v>6037.887948407899</v>
      </c>
      <c r="L74" s="283">
        <f t="shared" si="17"/>
        <v>60.3757928163277</v>
      </c>
      <c r="M74" s="284">
        <v>0.08983796296296297</v>
      </c>
      <c r="N74" s="284">
        <f t="shared" si="13"/>
        <v>0.0303587962962963</v>
      </c>
      <c r="O74" s="284" t="s">
        <v>221</v>
      </c>
      <c r="P74" s="285">
        <v>0.12328703703703703</v>
      </c>
      <c r="Q74" s="285">
        <f t="shared" si="14"/>
        <v>0.06380787037037036</v>
      </c>
      <c r="R74" s="285" t="s">
        <v>281</v>
      </c>
      <c r="S74" s="291">
        <v>18</v>
      </c>
      <c r="T74" s="287">
        <v>0.059479166666666666</v>
      </c>
    </row>
    <row r="75" spans="1:20" ht="23.25" customHeight="1">
      <c r="A75" s="274" t="s">
        <v>317</v>
      </c>
      <c r="B75" s="318" t="s">
        <v>1295</v>
      </c>
      <c r="C75" s="313" t="s">
        <v>1443</v>
      </c>
      <c r="D75" s="314">
        <v>1979</v>
      </c>
      <c r="E75" s="278">
        <v>0.08914351851851852</v>
      </c>
      <c r="F75" s="325" t="s">
        <v>165</v>
      </c>
      <c r="G75" s="326" t="s">
        <v>53</v>
      </c>
      <c r="H75" s="281">
        <f t="shared" si="12"/>
        <v>0.005093915343915344</v>
      </c>
      <c r="I75" s="282">
        <f>E75-E5</f>
        <v>0.032719907407407406</v>
      </c>
      <c r="J75" s="282">
        <f t="shared" si="15"/>
        <v>0.0029976851851851866</v>
      </c>
      <c r="K75" s="283">
        <f t="shared" si="16"/>
        <v>6423.331602181251</v>
      </c>
      <c r="L75" s="283">
        <f t="shared" si="17"/>
        <v>385.4436537733518</v>
      </c>
      <c r="M75" s="284">
        <v>0.0362037037037037</v>
      </c>
      <c r="N75" s="284">
        <f t="shared" si="13"/>
        <v>0.0362037037037037</v>
      </c>
      <c r="O75" s="284" t="s">
        <v>326</v>
      </c>
      <c r="P75" s="285">
        <v>0.0687037037037037</v>
      </c>
      <c r="Q75" s="285">
        <f t="shared" si="14"/>
        <v>0.0687037037037037</v>
      </c>
      <c r="R75" s="285" t="s">
        <v>322</v>
      </c>
      <c r="S75" s="291">
        <v>30</v>
      </c>
      <c r="T75" s="301"/>
    </row>
    <row r="76" spans="1:20" ht="23.25" customHeight="1">
      <c r="A76" s="274" t="s">
        <v>322</v>
      </c>
      <c r="B76" s="318" t="s">
        <v>774</v>
      </c>
      <c r="C76" s="313" t="s">
        <v>907</v>
      </c>
      <c r="D76" s="314">
        <v>1965</v>
      </c>
      <c r="E76" s="278">
        <v>0.08931712962962962</v>
      </c>
      <c r="F76" s="324" t="s">
        <v>42</v>
      </c>
      <c r="G76" s="280" t="s">
        <v>101</v>
      </c>
      <c r="H76" s="281">
        <f t="shared" si="12"/>
        <v>0.0051038359788359786</v>
      </c>
      <c r="I76" s="282">
        <f>E76-E5</f>
        <v>0.0328935185185185</v>
      </c>
      <c r="J76" s="282">
        <f t="shared" si="15"/>
        <v>0.00017361111111109662</v>
      </c>
      <c r="K76" s="283">
        <f t="shared" si="16"/>
        <v>6444.86199300246</v>
      </c>
      <c r="L76" s="283">
        <f t="shared" si="17"/>
        <v>21.53039082120904</v>
      </c>
      <c r="M76" s="284">
        <v>0.08934027777777777</v>
      </c>
      <c r="N76" s="284">
        <f t="shared" si="13"/>
        <v>0.029861111111111102</v>
      </c>
      <c r="O76" s="284" t="s">
        <v>218</v>
      </c>
      <c r="P76" s="285">
        <v>0.1273148148148148</v>
      </c>
      <c r="Q76" s="285">
        <f t="shared" si="14"/>
        <v>0.06783564814814813</v>
      </c>
      <c r="R76" s="285" t="s">
        <v>314</v>
      </c>
      <c r="S76" s="291">
        <v>22</v>
      </c>
      <c r="T76" s="287">
        <v>0.059479166666666666</v>
      </c>
    </row>
    <row r="77" spans="1:20" ht="23.25" customHeight="1">
      <c r="A77" s="274" t="s">
        <v>326</v>
      </c>
      <c r="B77" s="318" t="s">
        <v>1444</v>
      </c>
      <c r="C77" s="313" t="s">
        <v>1445</v>
      </c>
      <c r="D77" s="314">
        <v>1972</v>
      </c>
      <c r="E77" s="278">
        <v>0.09265046296296298</v>
      </c>
      <c r="F77" s="325" t="s">
        <v>165</v>
      </c>
      <c r="G77" s="326" t="s">
        <v>57</v>
      </c>
      <c r="H77" s="281">
        <f t="shared" si="12"/>
        <v>0.00529431216931217</v>
      </c>
      <c r="I77" s="282">
        <f>E77-E5</f>
        <v>0.03622685185185186</v>
      </c>
      <c r="J77" s="282">
        <f t="shared" si="15"/>
        <v>0.003333333333333355</v>
      </c>
      <c r="K77" s="283">
        <f t="shared" si="16"/>
        <v>6842.59837601499</v>
      </c>
      <c r="L77" s="283">
        <f t="shared" si="17"/>
        <v>397.7363830125305</v>
      </c>
      <c r="M77" s="284">
        <v>0.09265046296296296</v>
      </c>
      <c r="N77" s="284">
        <f t="shared" si="13"/>
        <v>0.033171296296296296</v>
      </c>
      <c r="O77" s="284" t="s">
        <v>290</v>
      </c>
      <c r="P77" s="285">
        <v>0.12915509259259259</v>
      </c>
      <c r="Q77" s="285">
        <f t="shared" si="14"/>
        <v>0.06967592592592592</v>
      </c>
      <c r="R77" s="285" t="s">
        <v>326</v>
      </c>
      <c r="S77" s="291">
        <v>21</v>
      </c>
      <c r="T77" s="287">
        <v>0.059479166666666666</v>
      </c>
    </row>
    <row r="78" spans="1:20" ht="23.25" customHeight="1">
      <c r="A78" s="274" t="s">
        <v>330</v>
      </c>
      <c r="B78" s="318" t="s">
        <v>1446</v>
      </c>
      <c r="C78" s="313" t="s">
        <v>1447</v>
      </c>
      <c r="D78" s="314">
        <v>1985</v>
      </c>
      <c r="E78" s="278">
        <v>0.09265046296296298</v>
      </c>
      <c r="F78" s="317" t="s">
        <v>26</v>
      </c>
      <c r="G78" s="290" t="s">
        <v>181</v>
      </c>
      <c r="H78" s="281">
        <f t="shared" si="12"/>
        <v>0.00529431216931217</v>
      </c>
      <c r="I78" s="282">
        <f>E78-E5</f>
        <v>0.03622685185185186</v>
      </c>
      <c r="J78" s="282">
        <f t="shared" si="15"/>
        <v>0</v>
      </c>
      <c r="K78" s="283">
        <f t="shared" si="16"/>
        <v>6842.59837601499</v>
      </c>
      <c r="L78" s="283">
        <f t="shared" si="17"/>
        <v>0</v>
      </c>
      <c r="M78" s="284">
        <v>0.09265046296296296</v>
      </c>
      <c r="N78" s="284">
        <f t="shared" si="13"/>
        <v>0.033171296296296296</v>
      </c>
      <c r="O78" s="284" t="s">
        <v>290</v>
      </c>
      <c r="P78" s="285">
        <v>0.12915509259259259</v>
      </c>
      <c r="Q78" s="285">
        <f t="shared" si="14"/>
        <v>0.06967592592592592</v>
      </c>
      <c r="R78" s="285" t="s">
        <v>326</v>
      </c>
      <c r="S78" s="291">
        <v>93</v>
      </c>
      <c r="T78" s="287">
        <v>0.059479166666666666</v>
      </c>
    </row>
    <row r="79" spans="1:20" ht="23.25" customHeight="1">
      <c r="A79" s="274" t="s">
        <v>333</v>
      </c>
      <c r="B79" s="318" t="s">
        <v>1448</v>
      </c>
      <c r="C79" s="313" t="s">
        <v>1449</v>
      </c>
      <c r="D79" s="314">
        <v>1993</v>
      </c>
      <c r="E79" s="278">
        <v>0.09545138888888889</v>
      </c>
      <c r="F79" s="317" t="s">
        <v>26</v>
      </c>
      <c r="G79" s="290" t="s">
        <v>184</v>
      </c>
      <c r="H79" s="281">
        <f t="shared" si="12"/>
        <v>0.00545436507936508</v>
      </c>
      <c r="I79" s="282">
        <f>E79-E5</f>
        <v>0.03902777777777777</v>
      </c>
      <c r="J79" s="282">
        <f t="shared" si="15"/>
        <v>0.002800925925925915</v>
      </c>
      <c r="K79" s="283">
        <f t="shared" si="16"/>
        <v>7155.329210622042</v>
      </c>
      <c r="L79" s="283">
        <f t="shared" si="17"/>
        <v>312.7308346070522</v>
      </c>
      <c r="M79" s="284">
        <v>0.03715277777777778</v>
      </c>
      <c r="N79" s="284">
        <f t="shared" si="13"/>
        <v>0.03715277777777778</v>
      </c>
      <c r="O79" s="284" t="s">
        <v>341</v>
      </c>
      <c r="P79" s="285">
        <v>0.0741898148148148</v>
      </c>
      <c r="Q79" s="285">
        <f t="shared" si="14"/>
        <v>0.0741898148148148</v>
      </c>
      <c r="R79" s="285" t="s">
        <v>333</v>
      </c>
      <c r="S79" s="291">
        <v>66</v>
      </c>
      <c r="T79" s="301"/>
    </row>
    <row r="80" spans="1:20" ht="23.25" customHeight="1">
      <c r="A80" s="274" t="s">
        <v>337</v>
      </c>
      <c r="B80" s="318" t="s">
        <v>1117</v>
      </c>
      <c r="C80" s="313" t="s">
        <v>40</v>
      </c>
      <c r="D80" s="314">
        <v>1972</v>
      </c>
      <c r="E80" s="278">
        <v>0.0959375</v>
      </c>
      <c r="F80" s="325" t="s">
        <v>165</v>
      </c>
      <c r="G80" s="326" t="s">
        <v>62</v>
      </c>
      <c r="H80" s="281">
        <f t="shared" si="12"/>
        <v>0.0054821428571428564</v>
      </c>
      <c r="I80" s="282">
        <f>E80-E5</f>
        <v>0.039513888888888876</v>
      </c>
      <c r="J80" s="282">
        <f t="shared" si="15"/>
        <v>0.00048611111111110383</v>
      </c>
      <c r="K80" s="283">
        <f t="shared" si="16"/>
        <v>7207.745204487874</v>
      </c>
      <c r="L80" s="283">
        <f t="shared" si="17"/>
        <v>52.4159938658313</v>
      </c>
      <c r="M80" s="284">
        <v>0.03819444444444444</v>
      </c>
      <c r="N80" s="284">
        <f t="shared" si="13"/>
        <v>0.03819444444444444</v>
      </c>
      <c r="O80" s="284" t="s">
        <v>368</v>
      </c>
      <c r="P80" s="285">
        <v>0.07601851851851853</v>
      </c>
      <c r="Q80" s="285">
        <f t="shared" si="14"/>
        <v>0.07601851851851853</v>
      </c>
      <c r="R80" s="285" t="s">
        <v>346</v>
      </c>
      <c r="S80" s="291">
        <v>57</v>
      </c>
      <c r="T80" s="301"/>
    </row>
    <row r="81" spans="1:20" ht="23.25" customHeight="1">
      <c r="A81" s="274" t="s">
        <v>341</v>
      </c>
      <c r="B81" s="318" t="s">
        <v>1111</v>
      </c>
      <c r="C81" s="313" t="s">
        <v>907</v>
      </c>
      <c r="D81" s="314">
        <v>1976</v>
      </c>
      <c r="E81" s="278">
        <v>0.0975925925925926</v>
      </c>
      <c r="F81" s="325" t="s">
        <v>165</v>
      </c>
      <c r="G81" s="326" t="s">
        <v>67</v>
      </c>
      <c r="H81" s="281">
        <f t="shared" si="12"/>
        <v>0.005576719576719577</v>
      </c>
      <c r="I81" s="282">
        <f>E81-E5</f>
        <v>0.04116898148148149</v>
      </c>
      <c r="J81" s="282">
        <f t="shared" si="15"/>
        <v>0.0016550925925926108</v>
      </c>
      <c r="K81" s="283">
        <f t="shared" si="16"/>
        <v>7382.293643263758</v>
      </c>
      <c r="L81" s="283">
        <f t="shared" si="17"/>
        <v>174.54843877588428</v>
      </c>
      <c r="M81" s="284">
        <v>0.03726851851851851</v>
      </c>
      <c r="N81" s="284">
        <f t="shared" si="13"/>
        <v>0.03726851851851851</v>
      </c>
      <c r="O81" s="284" t="s">
        <v>346</v>
      </c>
      <c r="P81" s="285">
        <v>0.07543981481481482</v>
      </c>
      <c r="Q81" s="285">
        <f t="shared" si="14"/>
        <v>0.07543981481481482</v>
      </c>
      <c r="R81" s="285" t="s">
        <v>341</v>
      </c>
      <c r="S81" s="291">
        <v>61</v>
      </c>
      <c r="T81" s="301"/>
    </row>
    <row r="82" spans="1:20" ht="23.25" customHeight="1">
      <c r="A82" s="274" t="s">
        <v>346</v>
      </c>
      <c r="B82" s="318" t="s">
        <v>1279</v>
      </c>
      <c r="C82" s="313" t="s">
        <v>374</v>
      </c>
      <c r="D82" s="314">
        <v>1998</v>
      </c>
      <c r="E82" s="278">
        <v>0.09875</v>
      </c>
      <c r="F82" s="317" t="s">
        <v>26</v>
      </c>
      <c r="G82" s="290" t="s">
        <v>189</v>
      </c>
      <c r="H82" s="281">
        <f t="shared" si="12"/>
        <v>0.005642857142857143</v>
      </c>
      <c r="I82" s="282">
        <f>E82-E5</f>
        <v>0.042326388888888886</v>
      </c>
      <c r="J82" s="282">
        <f t="shared" si="15"/>
        <v>0.0011574074074073987</v>
      </c>
      <c r="K82" s="283">
        <f t="shared" si="16"/>
        <v>7500.879043600562</v>
      </c>
      <c r="L82" s="283">
        <f t="shared" si="17"/>
        <v>118.58540033680401</v>
      </c>
      <c r="M82" s="284">
        <v>0.03738425925925926</v>
      </c>
      <c r="N82" s="284">
        <f t="shared" si="13"/>
        <v>0.03738425925925926</v>
      </c>
      <c r="O82" s="284" t="s">
        <v>349</v>
      </c>
      <c r="P82" s="285">
        <v>0.07766203703703704</v>
      </c>
      <c r="Q82" s="285">
        <f t="shared" si="14"/>
        <v>0.07766203703703704</v>
      </c>
      <c r="R82" s="285" t="s">
        <v>352</v>
      </c>
      <c r="S82" s="291">
        <v>73</v>
      </c>
      <c r="T82" s="301"/>
    </row>
    <row r="83" spans="1:20" ht="23.25" customHeight="1">
      <c r="A83" s="274" t="s">
        <v>349</v>
      </c>
      <c r="B83" s="318" t="s">
        <v>1259</v>
      </c>
      <c r="C83" s="313" t="s">
        <v>374</v>
      </c>
      <c r="D83" s="314">
        <v>1967</v>
      </c>
      <c r="E83" s="278">
        <v>0.09877314814814815</v>
      </c>
      <c r="F83" s="324" t="s">
        <v>42</v>
      </c>
      <c r="G83" s="280" t="s">
        <v>106</v>
      </c>
      <c r="H83" s="281">
        <f t="shared" si="12"/>
        <v>0.005644179894179894</v>
      </c>
      <c r="I83" s="282">
        <f>E83-E5</f>
        <v>0.04234953703703703</v>
      </c>
      <c r="J83" s="282">
        <f t="shared" si="15"/>
        <v>2.314814814814714E-05</v>
      </c>
      <c r="K83" s="283">
        <f t="shared" si="16"/>
        <v>7503.222404499648</v>
      </c>
      <c r="L83" s="283">
        <f t="shared" si="17"/>
        <v>2.343360899086292</v>
      </c>
      <c r="M83" s="284">
        <v>0.03738425925925926</v>
      </c>
      <c r="N83" s="284">
        <f t="shared" si="13"/>
        <v>0.03738425925925926</v>
      </c>
      <c r="O83" s="284" t="s">
        <v>349</v>
      </c>
      <c r="P83" s="285">
        <v>0.07766203703703704</v>
      </c>
      <c r="Q83" s="285">
        <f t="shared" si="14"/>
        <v>0.07766203703703704</v>
      </c>
      <c r="R83" s="285" t="s">
        <v>352</v>
      </c>
      <c r="S83" s="291">
        <v>72</v>
      </c>
      <c r="T83" s="301"/>
    </row>
    <row r="84" spans="1:20" ht="23.25" customHeight="1">
      <c r="A84" s="274" t="s">
        <v>352</v>
      </c>
      <c r="B84" s="318" t="s">
        <v>1450</v>
      </c>
      <c r="C84" s="313" t="s">
        <v>1451</v>
      </c>
      <c r="D84" s="314">
        <v>1979</v>
      </c>
      <c r="E84" s="278">
        <v>0.09898148148148149</v>
      </c>
      <c r="F84" s="325" t="s">
        <v>165</v>
      </c>
      <c r="G84" s="326" t="s">
        <v>72</v>
      </c>
      <c r="H84" s="281">
        <f t="shared" si="12"/>
        <v>0.005656084656084657</v>
      </c>
      <c r="I84" s="282">
        <f>E84-E5</f>
        <v>0.04255787037037037</v>
      </c>
      <c r="J84" s="282">
        <f t="shared" si="15"/>
        <v>0.00020833333333333814</v>
      </c>
      <c r="K84" s="283">
        <f t="shared" si="16"/>
        <v>7524.2633302151535</v>
      </c>
      <c r="L84" s="283">
        <f t="shared" si="17"/>
        <v>21.040925715505182</v>
      </c>
      <c r="M84" s="284">
        <v>0.03650462962962963</v>
      </c>
      <c r="N84" s="284">
        <f t="shared" si="13"/>
        <v>0.03650462962962963</v>
      </c>
      <c r="O84" s="284" t="s">
        <v>337</v>
      </c>
      <c r="P84" s="285">
        <v>0.07442129629629629</v>
      </c>
      <c r="Q84" s="285">
        <f t="shared" si="14"/>
        <v>0.07442129629629629</v>
      </c>
      <c r="R84" s="285" t="s">
        <v>337</v>
      </c>
      <c r="S84" s="291">
        <v>33</v>
      </c>
      <c r="T84" s="301"/>
    </row>
    <row r="85" spans="1:20" ht="23.25" customHeight="1">
      <c r="A85" s="274" t="s">
        <v>355</v>
      </c>
      <c r="B85" s="318" t="s">
        <v>1452</v>
      </c>
      <c r="C85" s="313" t="s">
        <v>301</v>
      </c>
      <c r="D85" s="314">
        <v>1966</v>
      </c>
      <c r="E85" s="278">
        <v>0.10123842592592593</v>
      </c>
      <c r="F85" s="324" t="s">
        <v>42</v>
      </c>
      <c r="G85" s="280" t="s">
        <v>111</v>
      </c>
      <c r="H85" s="281">
        <f t="shared" si="12"/>
        <v>0.00578505291005291</v>
      </c>
      <c r="I85" s="282">
        <f>E85-E5</f>
        <v>0.04481481481481481</v>
      </c>
      <c r="J85" s="282">
        <f t="shared" si="15"/>
        <v>0.0022569444444444364</v>
      </c>
      <c r="K85" s="283">
        <f t="shared" si="16"/>
        <v>7746.655996341601</v>
      </c>
      <c r="L85" s="283">
        <f t="shared" si="17"/>
        <v>222.3926661264477</v>
      </c>
      <c r="M85" s="284">
        <v>0.03765046296296296</v>
      </c>
      <c r="N85" s="284">
        <f t="shared" si="13"/>
        <v>0.03765046296296296</v>
      </c>
      <c r="O85" s="284" t="s">
        <v>364</v>
      </c>
      <c r="P85" s="285">
        <v>0.07797453703703704</v>
      </c>
      <c r="Q85" s="285">
        <f t="shared" si="14"/>
        <v>0.07797453703703704</v>
      </c>
      <c r="R85" s="285" t="s">
        <v>359</v>
      </c>
      <c r="S85" s="291">
        <v>87</v>
      </c>
      <c r="T85" s="301"/>
    </row>
    <row r="86" spans="1:20" ht="23.25" customHeight="1">
      <c r="A86" s="274" t="s">
        <v>359</v>
      </c>
      <c r="B86" s="318" t="s">
        <v>1453</v>
      </c>
      <c r="C86" s="313" t="s">
        <v>40</v>
      </c>
      <c r="D86" s="314">
        <v>1948</v>
      </c>
      <c r="E86" s="278">
        <v>0.10146990740740741</v>
      </c>
      <c r="F86" s="315" t="s">
        <v>289</v>
      </c>
      <c r="G86" s="316" t="s">
        <v>43</v>
      </c>
      <c r="H86" s="281">
        <f t="shared" si="12"/>
        <v>0.005798280423280423</v>
      </c>
      <c r="I86" s="282">
        <f>E86-E5</f>
        <v>0.04504629629629629</v>
      </c>
      <c r="J86" s="282">
        <f t="shared" si="15"/>
        <v>0.00023148148148148529</v>
      </c>
      <c r="K86" s="283">
        <f t="shared" si="16"/>
        <v>7768.906125242385</v>
      </c>
      <c r="L86" s="283">
        <f t="shared" si="17"/>
        <v>22.250128900784148</v>
      </c>
      <c r="M86" s="284">
        <v>0.03833333333333334</v>
      </c>
      <c r="N86" s="284">
        <f t="shared" si="13"/>
        <v>0.03833333333333334</v>
      </c>
      <c r="O86" s="284" t="s">
        <v>372</v>
      </c>
      <c r="P86" s="285">
        <v>0.07731481481481482</v>
      </c>
      <c r="Q86" s="285">
        <f t="shared" si="14"/>
        <v>0.07731481481481482</v>
      </c>
      <c r="R86" s="285" t="s">
        <v>349</v>
      </c>
      <c r="S86" s="291">
        <v>37</v>
      </c>
      <c r="T86" s="301"/>
    </row>
    <row r="87" spans="1:20" ht="23.25" customHeight="1">
      <c r="A87" s="274" t="s">
        <v>364</v>
      </c>
      <c r="B87" s="318" t="s">
        <v>1277</v>
      </c>
      <c r="C87" s="313" t="s">
        <v>65</v>
      </c>
      <c r="D87" s="314">
        <v>1977</v>
      </c>
      <c r="E87" s="278">
        <v>0.10179398148148149</v>
      </c>
      <c r="F87" s="317" t="s">
        <v>26</v>
      </c>
      <c r="G87" s="290" t="s">
        <v>193</v>
      </c>
      <c r="H87" s="281">
        <f t="shared" si="12"/>
        <v>0.005816798941798942</v>
      </c>
      <c r="I87" s="282">
        <f>E87-E5</f>
        <v>0.045370370370370366</v>
      </c>
      <c r="J87" s="282">
        <f t="shared" si="15"/>
        <v>0.00032407407407407385</v>
      </c>
      <c r="K87" s="283">
        <f t="shared" si="16"/>
        <v>7799.88629903354</v>
      </c>
      <c r="L87" s="283">
        <f t="shared" si="17"/>
        <v>30.98017379115481</v>
      </c>
      <c r="M87" s="284">
        <v>0.0346875</v>
      </c>
      <c r="N87" s="284">
        <f t="shared" si="13"/>
        <v>0.0346875</v>
      </c>
      <c r="O87" s="284" t="s">
        <v>314</v>
      </c>
      <c r="P87" s="285">
        <v>0.07814814814814815</v>
      </c>
      <c r="Q87" s="285">
        <f t="shared" si="14"/>
        <v>0.07814814814814815</v>
      </c>
      <c r="R87" s="285" t="s">
        <v>364</v>
      </c>
      <c r="S87" s="291">
        <v>15</v>
      </c>
      <c r="T87" s="301"/>
    </row>
    <row r="88" spans="1:20" ht="23.25" customHeight="1">
      <c r="A88" s="274" t="s">
        <v>368</v>
      </c>
      <c r="B88" s="318" t="s">
        <v>1301</v>
      </c>
      <c r="C88" s="313" t="s">
        <v>40</v>
      </c>
      <c r="D88" s="314">
        <v>1979</v>
      </c>
      <c r="E88" s="278">
        <v>0.10255787037037038</v>
      </c>
      <c r="F88" s="317" t="s">
        <v>26</v>
      </c>
      <c r="G88" s="290" t="s">
        <v>198</v>
      </c>
      <c r="H88" s="281">
        <f t="shared" si="12"/>
        <v>0.005860449735449736</v>
      </c>
      <c r="I88" s="282">
        <f>E88-E5</f>
        <v>0.046134259259259264</v>
      </c>
      <c r="J88" s="282">
        <f t="shared" si="15"/>
        <v>0.0007638888888888973</v>
      </c>
      <c r="K88" s="283">
        <f t="shared" si="16"/>
        <v>7872.136327728247</v>
      </c>
      <c r="L88" s="283">
        <f t="shared" si="17"/>
        <v>72.250028694707</v>
      </c>
      <c r="M88" s="284">
        <v>0.03894675925925926</v>
      </c>
      <c r="N88" s="284">
        <f t="shared" si="13"/>
        <v>0.03894675925925926</v>
      </c>
      <c r="O88" s="284" t="s">
        <v>376</v>
      </c>
      <c r="P88" s="285">
        <v>0.08003472222222223</v>
      </c>
      <c r="Q88" s="285">
        <f t="shared" si="14"/>
        <v>0.08003472222222223</v>
      </c>
      <c r="R88" s="285" t="s">
        <v>376</v>
      </c>
      <c r="S88" s="291">
        <v>90</v>
      </c>
      <c r="T88" s="301"/>
    </row>
    <row r="89" spans="1:20" ht="23.25" customHeight="1">
      <c r="A89" s="274" t="s">
        <v>376</v>
      </c>
      <c r="B89" s="318" t="s">
        <v>1318</v>
      </c>
      <c r="C89" s="313" t="s">
        <v>328</v>
      </c>
      <c r="D89" s="314">
        <v>1964</v>
      </c>
      <c r="E89" s="278">
        <v>0.10288194444444444</v>
      </c>
      <c r="F89" s="324" t="s">
        <v>42</v>
      </c>
      <c r="G89" s="280" t="s">
        <v>118</v>
      </c>
      <c r="H89" s="281">
        <f t="shared" si="12"/>
        <v>0.005878968253968254</v>
      </c>
      <c r="I89" s="282">
        <f>E89-E5</f>
        <v>0.046458333333333324</v>
      </c>
      <c r="J89" s="282">
        <f t="shared" si="15"/>
        <v>0.00032407407407405997</v>
      </c>
      <c r="K89" s="283">
        <f t="shared" si="16"/>
        <v>7902.463719203509</v>
      </c>
      <c r="L89" s="283">
        <f t="shared" si="17"/>
        <v>30.32739147526172</v>
      </c>
      <c r="M89" s="284">
        <v>0.03761574074074074</v>
      </c>
      <c r="N89" s="284">
        <f t="shared" si="13"/>
        <v>0.03761574074074074</v>
      </c>
      <c r="O89" s="284" t="s">
        <v>355</v>
      </c>
      <c r="P89" s="285">
        <v>0.07822916666666667</v>
      </c>
      <c r="Q89" s="285">
        <f t="shared" si="14"/>
        <v>0.07822916666666667</v>
      </c>
      <c r="R89" s="285" t="s">
        <v>368</v>
      </c>
      <c r="S89" s="291">
        <v>84</v>
      </c>
      <c r="T89" s="301"/>
    </row>
    <row r="90" spans="1:20" ht="23.25" customHeight="1">
      <c r="A90" s="274" t="s">
        <v>372</v>
      </c>
      <c r="B90" s="318" t="s">
        <v>1317</v>
      </c>
      <c r="C90" s="313" t="s">
        <v>328</v>
      </c>
      <c r="D90" s="314">
        <v>1966</v>
      </c>
      <c r="E90" s="278">
        <v>0.10288194444444444</v>
      </c>
      <c r="F90" s="324" t="s">
        <v>42</v>
      </c>
      <c r="G90" s="280" t="s">
        <v>114</v>
      </c>
      <c r="H90" s="281">
        <f t="shared" si="12"/>
        <v>0.005878968253968254</v>
      </c>
      <c r="I90" s="282">
        <f>E90-E5</f>
        <v>0.046458333333333324</v>
      </c>
      <c r="J90" s="282">
        <f t="shared" si="15"/>
        <v>0</v>
      </c>
      <c r="K90" s="283">
        <f t="shared" si="16"/>
        <v>7902.463719203509</v>
      </c>
      <c r="L90" s="283">
        <f t="shared" si="17"/>
        <v>0</v>
      </c>
      <c r="M90" s="284">
        <v>0.03761574074074074</v>
      </c>
      <c r="N90" s="284">
        <f t="shared" si="13"/>
        <v>0.03761574074074074</v>
      </c>
      <c r="O90" s="284" t="s">
        <v>355</v>
      </c>
      <c r="P90" s="285">
        <v>0.07824074074074074</v>
      </c>
      <c r="Q90" s="285">
        <f t="shared" si="14"/>
        <v>0.07824074074074074</v>
      </c>
      <c r="R90" s="285" t="s">
        <v>372</v>
      </c>
      <c r="S90" s="291">
        <v>79</v>
      </c>
      <c r="T90" s="301"/>
    </row>
    <row r="91" spans="1:20" ht="23.25" customHeight="1">
      <c r="A91" s="274" t="s">
        <v>380</v>
      </c>
      <c r="B91" s="318" t="s">
        <v>1314</v>
      </c>
      <c r="C91" s="313" t="s">
        <v>1315</v>
      </c>
      <c r="D91" s="314">
        <v>1940</v>
      </c>
      <c r="E91" s="278">
        <v>0.10332175925925925</v>
      </c>
      <c r="F91" s="319" t="s">
        <v>100</v>
      </c>
      <c r="G91" s="294" t="s">
        <v>62</v>
      </c>
      <c r="H91" s="281">
        <f t="shared" si="12"/>
        <v>0.005904100529100529</v>
      </c>
      <c r="I91" s="282">
        <f>E91-E5</f>
        <v>0.04689814814814813</v>
      </c>
      <c r="J91" s="282">
        <f t="shared" si="15"/>
        <v>0.00043981481481480955</v>
      </c>
      <c r="K91" s="283">
        <f t="shared" si="16"/>
        <v>7943.318023972217</v>
      </c>
      <c r="L91" s="283">
        <f t="shared" si="17"/>
        <v>40.85430476870806</v>
      </c>
      <c r="M91" s="284">
        <v>0.042013888888888885</v>
      </c>
      <c r="N91" s="284">
        <f t="shared" si="13"/>
        <v>0.042013888888888885</v>
      </c>
      <c r="O91" s="284" t="s">
        <v>389</v>
      </c>
      <c r="P91" s="285">
        <v>0.08165509259259258</v>
      </c>
      <c r="Q91" s="285">
        <f t="shared" si="14"/>
        <v>0.08165509259259258</v>
      </c>
      <c r="R91" s="285" t="s">
        <v>380</v>
      </c>
      <c r="S91" s="291">
        <v>69</v>
      </c>
      <c r="T91" s="301"/>
    </row>
    <row r="92" spans="1:20" ht="23.25" customHeight="1">
      <c r="A92" s="274" t="s">
        <v>384</v>
      </c>
      <c r="B92" s="318" t="s">
        <v>1135</v>
      </c>
      <c r="C92" s="313" t="s">
        <v>40</v>
      </c>
      <c r="D92" s="314">
        <v>1978</v>
      </c>
      <c r="E92" s="278">
        <v>0.1127662037037037</v>
      </c>
      <c r="F92" s="317" t="s">
        <v>26</v>
      </c>
      <c r="G92" s="290" t="s">
        <v>201</v>
      </c>
      <c r="H92" s="281">
        <f t="shared" si="12"/>
        <v>0.0064437830687830685</v>
      </c>
      <c r="I92" s="282">
        <f>E92-E5</f>
        <v>0.05634259259259258</v>
      </c>
      <c r="J92" s="282">
        <f t="shared" si="15"/>
        <v>0.00944444444444445</v>
      </c>
      <c r="K92" s="283">
        <f t="shared" si="16"/>
        <v>8743.71343528687</v>
      </c>
      <c r="L92" s="283">
        <f t="shared" si="17"/>
        <v>800.3954113146538</v>
      </c>
      <c r="M92" s="284">
        <v>0.04100694444444444</v>
      </c>
      <c r="N92" s="284">
        <f t="shared" si="13"/>
        <v>0.04100694444444444</v>
      </c>
      <c r="O92" s="284" t="s">
        <v>384</v>
      </c>
      <c r="P92" s="285">
        <v>0.08831018518518519</v>
      </c>
      <c r="Q92" s="285">
        <f t="shared" si="14"/>
        <v>0.08831018518518519</v>
      </c>
      <c r="R92" s="285" t="s">
        <v>389</v>
      </c>
      <c r="S92" s="291">
        <v>7</v>
      </c>
      <c r="T92" s="301"/>
    </row>
    <row r="93" spans="1:20" ht="23.25" customHeight="1">
      <c r="A93" s="274" t="s">
        <v>389</v>
      </c>
      <c r="B93" s="318" t="s">
        <v>1133</v>
      </c>
      <c r="C93" s="313" t="s">
        <v>40</v>
      </c>
      <c r="D93" s="314">
        <v>1954</v>
      </c>
      <c r="E93" s="278">
        <v>0.11444444444444445</v>
      </c>
      <c r="F93" s="315" t="s">
        <v>289</v>
      </c>
      <c r="G93" s="316" t="s">
        <v>48</v>
      </c>
      <c r="H93" s="281">
        <f t="shared" si="12"/>
        <v>0.00653968253968254</v>
      </c>
      <c r="I93" s="282">
        <f>E93-E5</f>
        <v>0.05802083333333333</v>
      </c>
      <c r="J93" s="282">
        <f t="shared" si="15"/>
        <v>0.001678240740740744</v>
      </c>
      <c r="K93" s="283">
        <f t="shared" si="16"/>
        <v>8872.117718446601</v>
      </c>
      <c r="L93" s="283">
        <f t="shared" si="17"/>
        <v>128.40428315973077</v>
      </c>
      <c r="M93" s="284">
        <v>0.03923611111111111</v>
      </c>
      <c r="N93" s="284">
        <f t="shared" si="13"/>
        <v>0.03923611111111111</v>
      </c>
      <c r="O93" s="284" t="s">
        <v>380</v>
      </c>
      <c r="P93" s="285">
        <v>0.08506944444444443</v>
      </c>
      <c r="Q93" s="285">
        <f t="shared" si="14"/>
        <v>0.08506944444444443</v>
      </c>
      <c r="R93" s="285" t="s">
        <v>384</v>
      </c>
      <c r="S93" s="291">
        <v>9</v>
      </c>
      <c r="T93" s="301"/>
    </row>
    <row r="94" spans="1:20" ht="23.25" customHeight="1">
      <c r="A94" s="274" t="s">
        <v>393</v>
      </c>
      <c r="B94" s="318" t="s">
        <v>1319</v>
      </c>
      <c r="C94" s="313" t="s">
        <v>713</v>
      </c>
      <c r="D94" s="314">
        <v>1953</v>
      </c>
      <c r="E94" s="278">
        <v>0.12140046296296296</v>
      </c>
      <c r="F94" s="315" t="s">
        <v>289</v>
      </c>
      <c r="G94" s="316" t="s">
        <v>53</v>
      </c>
      <c r="H94" s="281">
        <f t="shared" si="12"/>
        <v>0.006937169312169312</v>
      </c>
      <c r="I94" s="282">
        <f>E94-E5</f>
        <v>0.06497685185185184</v>
      </c>
      <c r="J94" s="282">
        <f t="shared" si="15"/>
        <v>0.006956018518518514</v>
      </c>
      <c r="K94" s="283">
        <f t="shared" si="16"/>
        <v>9366.479168652873</v>
      </c>
      <c r="L94" s="283">
        <f t="shared" si="17"/>
        <v>494.3614502062719</v>
      </c>
      <c r="M94" s="284">
        <v>0.047245370370370375</v>
      </c>
      <c r="N94" s="284">
        <f t="shared" si="13"/>
        <v>0.047245370370370375</v>
      </c>
      <c r="O94" s="284" t="s">
        <v>393</v>
      </c>
      <c r="P94" s="285">
        <v>0.09293981481481482</v>
      </c>
      <c r="Q94" s="285">
        <f t="shared" si="14"/>
        <v>0.09293981481481482</v>
      </c>
      <c r="R94" s="285" t="s">
        <v>393</v>
      </c>
      <c r="S94" s="291">
        <v>27</v>
      </c>
      <c r="T94" s="301"/>
    </row>
    <row r="95" spans="1:20" ht="23.25" customHeight="1">
      <c r="A95" s="274" t="s">
        <v>397</v>
      </c>
      <c r="B95" s="318" t="s">
        <v>1454</v>
      </c>
      <c r="C95" s="313" t="s">
        <v>1455</v>
      </c>
      <c r="D95" s="314">
        <v>1965</v>
      </c>
      <c r="E95" s="278">
        <v>0.12743055555555555</v>
      </c>
      <c r="F95" s="324" t="s">
        <v>42</v>
      </c>
      <c r="G95" s="280" t="s">
        <v>123</v>
      </c>
      <c r="H95" s="281">
        <f t="shared" si="12"/>
        <v>0.0072817460317460315</v>
      </c>
      <c r="I95" s="282">
        <f>E95-E5</f>
        <v>0.07100694444444443</v>
      </c>
      <c r="J95" s="282">
        <f t="shared" si="15"/>
        <v>0.006030092592592587</v>
      </c>
      <c r="K95" s="283">
        <f t="shared" si="16"/>
        <v>9751.362397820161</v>
      </c>
      <c r="L95" s="283">
        <f t="shared" si="17"/>
        <v>384.88322916728794</v>
      </c>
      <c r="M95" s="284">
        <v>0.05630787037037036</v>
      </c>
      <c r="N95" s="284">
        <f t="shared" si="13"/>
        <v>0.05630787037037036</v>
      </c>
      <c r="O95" s="284" t="s">
        <v>400</v>
      </c>
      <c r="P95" s="285">
        <v>0.10486111111111111</v>
      </c>
      <c r="Q95" s="285">
        <f t="shared" si="14"/>
        <v>0.10486111111111111</v>
      </c>
      <c r="R95" s="285" t="s">
        <v>400</v>
      </c>
      <c r="S95" s="291">
        <v>52</v>
      </c>
      <c r="T95" s="301"/>
    </row>
    <row r="96" spans="1:20" ht="23.25" customHeight="1">
      <c r="A96" s="274" t="s">
        <v>400</v>
      </c>
      <c r="B96" s="318" t="s">
        <v>1456</v>
      </c>
      <c r="C96" s="313" t="s">
        <v>1455</v>
      </c>
      <c r="D96" s="314">
        <v>1967</v>
      </c>
      <c r="E96" s="278">
        <v>0.12743055555555555</v>
      </c>
      <c r="F96" s="315" t="s">
        <v>289</v>
      </c>
      <c r="G96" s="316" t="s">
        <v>57</v>
      </c>
      <c r="H96" s="281">
        <f t="shared" si="12"/>
        <v>0.0072817460317460315</v>
      </c>
      <c r="I96" s="282">
        <f>E96-E5</f>
        <v>0.07100694444444443</v>
      </c>
      <c r="J96" s="282">
        <f t="shared" si="15"/>
        <v>0</v>
      </c>
      <c r="K96" s="283">
        <f t="shared" si="16"/>
        <v>9751.362397820161</v>
      </c>
      <c r="L96" s="283">
        <f t="shared" si="17"/>
        <v>0</v>
      </c>
      <c r="M96" s="284">
        <v>0.05630787037037036</v>
      </c>
      <c r="N96" s="284">
        <f t="shared" si="13"/>
        <v>0.05630787037037036</v>
      </c>
      <c r="O96" s="284" t="s">
        <v>400</v>
      </c>
      <c r="P96" s="285">
        <v>0.10486111111111111</v>
      </c>
      <c r="Q96" s="285">
        <f t="shared" si="14"/>
        <v>0.10486111111111111</v>
      </c>
      <c r="R96" s="285" t="s">
        <v>400</v>
      </c>
      <c r="S96" s="291">
        <v>54</v>
      </c>
      <c r="T96" s="301"/>
    </row>
    <row r="97" spans="1:20" ht="23.25" customHeight="1">
      <c r="A97" s="274" t="s">
        <v>404</v>
      </c>
      <c r="B97" s="318" t="s">
        <v>1457</v>
      </c>
      <c r="C97" s="313" t="s">
        <v>279</v>
      </c>
      <c r="D97" s="314">
        <v>1939</v>
      </c>
      <c r="E97" s="278">
        <v>0.13162037037037036</v>
      </c>
      <c r="F97" s="315" t="s">
        <v>289</v>
      </c>
      <c r="G97" s="316" t="s">
        <v>62</v>
      </c>
      <c r="H97" s="281">
        <f t="shared" si="12"/>
        <v>0.0075211640211640205</v>
      </c>
      <c r="I97" s="282">
        <f>E97-E5</f>
        <v>0.07519675925925924</v>
      </c>
      <c r="J97" s="282">
        <f t="shared" si="15"/>
        <v>0.004189814814814813</v>
      </c>
      <c r="K97" s="283">
        <f t="shared" si="16"/>
        <v>9998.02145620823</v>
      </c>
      <c r="L97" s="283">
        <f t="shared" si="17"/>
        <v>246.65905838806793</v>
      </c>
      <c r="M97" s="284">
        <v>0.047337962962962964</v>
      </c>
      <c r="N97" s="284">
        <f t="shared" si="13"/>
        <v>0.047337962962962964</v>
      </c>
      <c r="O97" s="284" t="s">
        <v>397</v>
      </c>
      <c r="P97" s="285">
        <v>0.09959490740740741</v>
      </c>
      <c r="Q97" s="285">
        <f t="shared" si="14"/>
        <v>0.09959490740740741</v>
      </c>
      <c r="R97" s="285" t="s">
        <v>397</v>
      </c>
      <c r="S97" s="291">
        <v>49</v>
      </c>
      <c r="T97" s="301"/>
    </row>
    <row r="98" spans="1:20" ht="23.25" customHeight="1">
      <c r="A98" s="274" t="s">
        <v>406</v>
      </c>
      <c r="B98" s="318" t="s">
        <v>1394</v>
      </c>
      <c r="C98" s="313" t="s">
        <v>65</v>
      </c>
      <c r="D98" s="314">
        <v>1993</v>
      </c>
      <c r="E98" s="278">
        <v>0.15307870370370372</v>
      </c>
      <c r="F98" s="317" t="s">
        <v>26</v>
      </c>
      <c r="G98" s="290" t="s">
        <v>205</v>
      </c>
      <c r="H98" s="281">
        <f t="shared" si="12"/>
        <v>0.008747354497354498</v>
      </c>
      <c r="I98" s="282">
        <f>E98-E5</f>
        <v>0.0966550925925926</v>
      </c>
      <c r="J98" s="282">
        <f t="shared" si="15"/>
        <v>0.021458333333333357</v>
      </c>
      <c r="K98" s="283">
        <f t="shared" si="16"/>
        <v>11049.637078481777</v>
      </c>
      <c r="L98" s="283">
        <f t="shared" si="17"/>
        <v>1051.615622273548</v>
      </c>
      <c r="M98" s="284">
        <v>0.06770833333333333</v>
      </c>
      <c r="N98" s="284">
        <f t="shared" si="13"/>
        <v>0.06770833333333333</v>
      </c>
      <c r="O98" s="284" t="s">
        <v>406</v>
      </c>
      <c r="P98" s="285">
        <v>0.13350694444444444</v>
      </c>
      <c r="Q98" s="285">
        <f t="shared" si="14"/>
        <v>0.13350694444444444</v>
      </c>
      <c r="R98" s="285" t="s">
        <v>414</v>
      </c>
      <c r="S98" s="291">
        <v>43</v>
      </c>
      <c r="T98" s="301"/>
    </row>
    <row r="99" spans="1:20" ht="23.25" customHeight="1">
      <c r="A99" s="274" t="s">
        <v>411</v>
      </c>
      <c r="B99" s="318" t="s">
        <v>1226</v>
      </c>
      <c r="C99" s="313" t="s">
        <v>138</v>
      </c>
      <c r="D99" s="314">
        <v>1968</v>
      </c>
      <c r="E99" s="278">
        <v>0.15953703703703703</v>
      </c>
      <c r="F99" s="324" t="s">
        <v>42</v>
      </c>
      <c r="G99" s="280" t="s">
        <v>127</v>
      </c>
      <c r="H99" s="281">
        <f t="shared" si="12"/>
        <v>0.009116402116402116</v>
      </c>
      <c r="I99" s="282">
        <f>E99-E5</f>
        <v>0.10311342592592591</v>
      </c>
      <c r="J99" s="282">
        <f t="shared" si="15"/>
        <v>0.006458333333333316</v>
      </c>
      <c r="K99" s="283">
        <f t="shared" si="16"/>
        <v>11310.758850841554</v>
      </c>
      <c r="L99" s="283">
        <f t="shared" si="17"/>
        <v>261.1217723597765</v>
      </c>
      <c r="M99" s="284">
        <v>0.07622685185185185</v>
      </c>
      <c r="N99" s="284">
        <f t="shared" si="13"/>
        <v>0.07622685185185185</v>
      </c>
      <c r="O99" s="284" t="s">
        <v>418</v>
      </c>
      <c r="P99" s="285">
        <v>0.13269675925925925</v>
      </c>
      <c r="Q99" s="285">
        <f t="shared" si="14"/>
        <v>0.13269675925925925</v>
      </c>
      <c r="R99" s="285" t="s">
        <v>406</v>
      </c>
      <c r="S99" s="291">
        <v>71</v>
      </c>
      <c r="T99" s="301"/>
    </row>
    <row r="100" spans="1:20" ht="23.25" customHeight="1">
      <c r="A100" s="274" t="s">
        <v>414</v>
      </c>
      <c r="B100" s="318" t="s">
        <v>785</v>
      </c>
      <c r="C100" s="313" t="s">
        <v>1458</v>
      </c>
      <c r="D100" s="314">
        <v>1968</v>
      </c>
      <c r="E100" s="278">
        <v>0.1602662037037037</v>
      </c>
      <c r="F100" s="324" t="s">
        <v>42</v>
      </c>
      <c r="G100" s="280" t="s">
        <v>136</v>
      </c>
      <c r="H100" s="281">
        <f t="shared" si="12"/>
        <v>0.009158068783068784</v>
      </c>
      <c r="I100" s="282">
        <f>E100-E5</f>
        <v>0.10384259259259258</v>
      </c>
      <c r="J100" s="282">
        <f t="shared" si="15"/>
        <v>0.0007291666666666696</v>
      </c>
      <c r="K100" s="283">
        <f t="shared" si="16"/>
        <v>11338.918177222502</v>
      </c>
      <c r="L100" s="283">
        <f t="shared" si="17"/>
        <v>28.159326380948187</v>
      </c>
      <c r="M100" s="284">
        <v>0.07622685185185185</v>
      </c>
      <c r="N100" s="284">
        <f t="shared" si="13"/>
        <v>0.07622685185185185</v>
      </c>
      <c r="O100" s="284" t="s">
        <v>418</v>
      </c>
      <c r="P100" s="285">
        <v>0.13269675925925925</v>
      </c>
      <c r="Q100" s="285">
        <f t="shared" si="14"/>
        <v>0.13269675925925925</v>
      </c>
      <c r="R100" s="285" t="s">
        <v>406</v>
      </c>
      <c r="S100" s="291">
        <v>24</v>
      </c>
      <c r="T100" s="301"/>
    </row>
    <row r="101" spans="1:20" ht="23.25" customHeight="1">
      <c r="A101" s="274" t="s">
        <v>418</v>
      </c>
      <c r="B101" s="318" t="s">
        <v>1459</v>
      </c>
      <c r="C101" s="313" t="s">
        <v>1460</v>
      </c>
      <c r="D101" s="314">
        <v>1994</v>
      </c>
      <c r="E101" s="278">
        <v>0.1634375</v>
      </c>
      <c r="F101" s="325" t="s">
        <v>165</v>
      </c>
      <c r="G101" s="326" t="s">
        <v>77</v>
      </c>
      <c r="H101" s="281">
        <f t="shared" si="12"/>
        <v>0.009339285714285715</v>
      </c>
      <c r="I101" s="282">
        <f>E101-E5</f>
        <v>0.1070138888888889</v>
      </c>
      <c r="J101" s="282">
        <f t="shared" si="15"/>
        <v>0.003171296296296311</v>
      </c>
      <c r="K101" s="283">
        <f t="shared" si="16"/>
        <v>11458.466114297855</v>
      </c>
      <c r="L101" s="283">
        <f t="shared" si="17"/>
        <v>119.54793707535282</v>
      </c>
      <c r="M101" s="284">
        <v>0.06770833333333333</v>
      </c>
      <c r="N101" s="284">
        <f>M101-T101</f>
        <v>0.06770833333333333</v>
      </c>
      <c r="O101" s="284" t="s">
        <v>406</v>
      </c>
      <c r="P101" s="285">
        <v>0.13350694444444444</v>
      </c>
      <c r="Q101" s="285">
        <f>P101-T101</f>
        <v>0.13350694444444444</v>
      </c>
      <c r="R101" s="285" t="s">
        <v>414</v>
      </c>
      <c r="S101" s="291">
        <v>32</v>
      </c>
      <c r="T101" s="301"/>
    </row>
    <row r="102" spans="1:20" ht="23.25" customHeight="1">
      <c r="A102" s="274" t="s">
        <v>422</v>
      </c>
      <c r="B102" s="318" t="s">
        <v>1461</v>
      </c>
      <c r="C102" s="313" t="s">
        <v>444</v>
      </c>
      <c r="D102" s="314">
        <v>1994</v>
      </c>
      <c r="E102" s="278">
        <v>0.16483796296296296</v>
      </c>
      <c r="F102" s="325" t="s">
        <v>165</v>
      </c>
      <c r="G102" s="326" t="s">
        <v>81</v>
      </c>
      <c r="H102" s="281">
        <f t="shared" si="12"/>
        <v>0.00941931216931217</v>
      </c>
      <c r="I102" s="282">
        <f>E102-E5</f>
        <v>0.10841435185185185</v>
      </c>
      <c r="J102" s="282">
        <f t="shared" si="15"/>
        <v>0.0014004629629629506</v>
      </c>
      <c r="K102" s="283">
        <f t="shared" si="16"/>
        <v>11509.794972616206</v>
      </c>
      <c r="L102" s="283">
        <f>K102-K101</f>
        <v>51.328858318351195</v>
      </c>
      <c r="M102" s="284">
        <v>0.06770833333333333</v>
      </c>
      <c r="N102" s="284">
        <f>M102-T102</f>
        <v>0.06770833333333333</v>
      </c>
      <c r="O102" s="284" t="s">
        <v>406</v>
      </c>
      <c r="P102" s="285">
        <v>0.13489583333333333</v>
      </c>
      <c r="Q102" s="285">
        <f>P102-T102</f>
        <v>0.13489583333333333</v>
      </c>
      <c r="R102" s="285" t="s">
        <v>422</v>
      </c>
      <c r="S102" s="291">
        <v>58</v>
      </c>
      <c r="T102" s="301"/>
    </row>
    <row r="104" spans="6:8" ht="15.75">
      <c r="F104" s="327" t="s">
        <v>26</v>
      </c>
      <c r="G104" s="234" t="s">
        <v>756</v>
      </c>
      <c r="H104" s="235"/>
    </row>
    <row r="105" spans="6:8" ht="15.75">
      <c r="F105" s="329" t="s">
        <v>42</v>
      </c>
      <c r="G105" s="238" t="s">
        <v>757</v>
      </c>
      <c r="H105" s="239"/>
    </row>
    <row r="106" spans="6:8" ht="15.75">
      <c r="F106" s="330" t="s">
        <v>100</v>
      </c>
      <c r="G106" s="238" t="s">
        <v>758</v>
      </c>
      <c r="H106" s="239"/>
    </row>
    <row r="107" spans="2:8" ht="15.75">
      <c r="B107" s="177"/>
      <c r="C107" s="177"/>
      <c r="F107" s="331" t="s">
        <v>165</v>
      </c>
      <c r="G107" s="238" t="s">
        <v>759</v>
      </c>
      <c r="H107" s="239"/>
    </row>
    <row r="108" spans="6:9" ht="12.75">
      <c r="F108" s="242" t="s">
        <v>289</v>
      </c>
      <c r="G108" s="243" t="s">
        <v>760</v>
      </c>
      <c r="H108" s="244"/>
      <c r="I108" s="177"/>
    </row>
    <row r="109" spans="2:9" ht="12.75">
      <c r="B109" s="245"/>
      <c r="C109" s="245"/>
      <c r="I109" s="177"/>
    </row>
  </sheetData>
  <sheetProtection/>
  <autoFilter ref="A4:S4"/>
  <mergeCells count="2">
    <mergeCell ref="A1:S1"/>
    <mergeCell ref="A2:S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140625" defaultRowHeight="12.75"/>
  <cols>
    <col min="1" max="1" width="6.8515625" style="332" customWidth="1"/>
    <col min="2" max="2" width="27.00390625" style="332" bestFit="1" customWidth="1"/>
    <col min="3" max="3" width="7.57421875" style="332" bestFit="1" customWidth="1"/>
    <col min="4" max="4" width="13.00390625" style="332" customWidth="1"/>
    <col min="5" max="5" width="15.28125" style="332" bestFit="1" customWidth="1"/>
    <col min="6" max="6" width="10.7109375" style="332" customWidth="1"/>
    <col min="7" max="7" width="3.28125" style="332" customWidth="1"/>
    <col min="8" max="8" width="6.8515625" style="332" customWidth="1"/>
    <col min="9" max="9" width="28.8515625" style="332" bestFit="1" customWidth="1"/>
    <col min="10" max="10" width="7.57421875" style="332" bestFit="1" customWidth="1"/>
    <col min="11" max="11" width="14.57421875" style="332" bestFit="1" customWidth="1"/>
    <col min="12" max="12" width="15.28125" style="332" bestFit="1" customWidth="1"/>
    <col min="13" max="13" width="10.7109375" style="332" customWidth="1"/>
    <col min="14" max="16384" width="9.140625" style="332" customWidth="1"/>
  </cols>
  <sheetData>
    <row r="1" spans="1:13" ht="34.5" customHeight="1">
      <c r="A1" s="663" t="s">
        <v>1462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3" ht="32.25" customHeight="1" thickBot="1">
      <c r="A2" s="333" t="s">
        <v>762</v>
      </c>
      <c r="B2" s="334" t="s">
        <v>763</v>
      </c>
      <c r="C2" s="334" t="s">
        <v>5</v>
      </c>
      <c r="D2" s="333" t="s">
        <v>764</v>
      </c>
      <c r="E2" s="334" t="s">
        <v>765</v>
      </c>
      <c r="F2" s="334" t="s">
        <v>766</v>
      </c>
      <c r="G2" s="335"/>
      <c r="H2" s="333" t="s">
        <v>762</v>
      </c>
      <c r="I2" s="334" t="s">
        <v>763</v>
      </c>
      <c r="J2" s="334" t="s">
        <v>5</v>
      </c>
      <c r="K2" s="333" t="s">
        <v>764</v>
      </c>
      <c r="L2" s="334" t="s">
        <v>765</v>
      </c>
      <c r="M2" s="334" t="s">
        <v>766</v>
      </c>
    </row>
    <row r="3" spans="1:13" ht="24.75" customHeight="1" thickTop="1">
      <c r="A3" s="651" t="s">
        <v>1463</v>
      </c>
      <c r="B3" s="336" t="s">
        <v>1181</v>
      </c>
      <c r="C3" s="337">
        <v>1977</v>
      </c>
      <c r="D3" s="338">
        <v>0.0775462962962963</v>
      </c>
      <c r="E3" s="657">
        <f>D3+D4+D5</f>
        <v>0.20212962962962963</v>
      </c>
      <c r="F3" s="645" t="s">
        <v>21</v>
      </c>
      <c r="H3" s="651" t="s">
        <v>1340</v>
      </c>
      <c r="I3" s="336" t="s">
        <v>770</v>
      </c>
      <c r="J3" s="337">
        <v>1965</v>
      </c>
      <c r="K3" s="338">
        <v>0.07695601851851852</v>
      </c>
      <c r="L3" s="657">
        <f>K3+K4+K5</f>
        <v>0.23162037037037037</v>
      </c>
      <c r="M3" s="645" t="s">
        <v>48</v>
      </c>
    </row>
    <row r="4" spans="1:13" ht="24.75" customHeight="1">
      <c r="A4" s="652"/>
      <c r="B4" s="339" t="s">
        <v>1165</v>
      </c>
      <c r="C4" s="340">
        <v>1953</v>
      </c>
      <c r="D4" s="341">
        <v>0.060613425925925925</v>
      </c>
      <c r="E4" s="658"/>
      <c r="F4" s="646"/>
      <c r="H4" s="660"/>
      <c r="I4" s="339" t="s">
        <v>772</v>
      </c>
      <c r="J4" s="340">
        <v>1960</v>
      </c>
      <c r="K4" s="341">
        <v>0.06534722222222222</v>
      </c>
      <c r="L4" s="658"/>
      <c r="M4" s="646"/>
    </row>
    <row r="5" spans="1:13" ht="24.75" customHeight="1" thickBot="1">
      <c r="A5" s="653"/>
      <c r="B5" s="342" t="s">
        <v>771</v>
      </c>
      <c r="C5" s="343">
        <v>1973</v>
      </c>
      <c r="D5" s="344">
        <v>0.0639699074074074</v>
      </c>
      <c r="E5" s="659"/>
      <c r="F5" s="647"/>
      <c r="H5" s="661"/>
      <c r="I5" s="342" t="s">
        <v>774</v>
      </c>
      <c r="J5" s="343">
        <v>1965</v>
      </c>
      <c r="K5" s="344">
        <v>0.08931712962962962</v>
      </c>
      <c r="L5" s="659"/>
      <c r="M5" s="647"/>
    </row>
    <row r="6" spans="1:13" ht="24.75" customHeight="1" thickTop="1">
      <c r="A6" s="648" t="s">
        <v>1464</v>
      </c>
      <c r="B6" s="336" t="s">
        <v>1413</v>
      </c>
      <c r="C6" s="345">
        <v>1964</v>
      </c>
      <c r="D6" s="346">
        <v>0.06928240740740742</v>
      </c>
      <c r="E6" s="657">
        <f>D6+D7+D8</f>
        <v>0.2028125</v>
      </c>
      <c r="F6" s="645" t="s">
        <v>27</v>
      </c>
      <c r="H6" s="651"/>
      <c r="I6" s="347" t="s">
        <v>1444</v>
      </c>
      <c r="J6" s="337">
        <v>1972</v>
      </c>
      <c r="K6" s="338">
        <v>0.09265046296296296</v>
      </c>
      <c r="L6" s="657">
        <f>K6+K7+K8</f>
        <v>0.24008101851851854</v>
      </c>
      <c r="M6" s="645" t="s">
        <v>53</v>
      </c>
    </row>
    <row r="7" spans="1:13" ht="24.75" customHeight="1">
      <c r="A7" s="649"/>
      <c r="B7" s="339" t="s">
        <v>1245</v>
      </c>
      <c r="C7" s="340">
        <v>1949</v>
      </c>
      <c r="D7" s="341">
        <v>0.07408564814814815</v>
      </c>
      <c r="E7" s="658"/>
      <c r="F7" s="646"/>
      <c r="H7" s="660"/>
      <c r="I7" s="348" t="s">
        <v>1418</v>
      </c>
      <c r="J7" s="340">
        <v>1949</v>
      </c>
      <c r="K7" s="341">
        <v>0.07306712962962963</v>
      </c>
      <c r="L7" s="658"/>
      <c r="M7" s="646"/>
    </row>
    <row r="8" spans="1:13" ht="24.75" customHeight="1" thickBot="1">
      <c r="A8" s="650"/>
      <c r="B8" s="349" t="s">
        <v>1404</v>
      </c>
      <c r="C8" s="343">
        <v>1964</v>
      </c>
      <c r="D8" s="344">
        <v>0.059444444444444446</v>
      </c>
      <c r="E8" s="659"/>
      <c r="F8" s="647"/>
      <c r="H8" s="661"/>
      <c r="I8" s="342" t="s">
        <v>1425</v>
      </c>
      <c r="J8" s="343">
        <v>1961</v>
      </c>
      <c r="K8" s="344">
        <v>0.07436342592592593</v>
      </c>
      <c r="L8" s="659"/>
      <c r="M8" s="647"/>
    </row>
    <row r="9" spans="1:13" ht="24.75" customHeight="1" thickTop="1">
      <c r="A9" s="654" t="s">
        <v>173</v>
      </c>
      <c r="B9" s="336" t="s">
        <v>1441</v>
      </c>
      <c r="C9" s="337">
        <v>1986</v>
      </c>
      <c r="D9" s="338">
        <v>0.08554398148148147</v>
      </c>
      <c r="E9" s="657">
        <f>D9+D10+D11</f>
        <v>0.20515046296296294</v>
      </c>
      <c r="F9" s="645" t="s">
        <v>32</v>
      </c>
      <c r="H9" s="651" t="s">
        <v>1465</v>
      </c>
      <c r="I9" s="336" t="s">
        <v>1453</v>
      </c>
      <c r="J9" s="337">
        <v>1948</v>
      </c>
      <c r="K9" s="338">
        <v>0.10146990740740741</v>
      </c>
      <c r="L9" s="657">
        <f>K9+K10+K11</f>
        <v>0.25340277777777775</v>
      </c>
      <c r="M9" s="645" t="s">
        <v>57</v>
      </c>
    </row>
    <row r="10" spans="1:13" ht="24.75" customHeight="1">
      <c r="A10" s="655"/>
      <c r="B10" s="339" t="s">
        <v>1148</v>
      </c>
      <c r="C10" s="340">
        <v>1973</v>
      </c>
      <c r="D10" s="341">
        <v>0.06127314814814815</v>
      </c>
      <c r="E10" s="658"/>
      <c r="F10" s="646"/>
      <c r="H10" s="652"/>
      <c r="I10" s="339" t="s">
        <v>1243</v>
      </c>
      <c r="J10" s="340">
        <v>1973</v>
      </c>
      <c r="K10" s="341">
        <v>0.0798611111111111</v>
      </c>
      <c r="L10" s="658"/>
      <c r="M10" s="646"/>
    </row>
    <row r="11" spans="1:13" ht="24.75" customHeight="1" thickBot="1">
      <c r="A11" s="656"/>
      <c r="B11" s="342" t="s">
        <v>1347</v>
      </c>
      <c r="C11" s="343">
        <v>1974</v>
      </c>
      <c r="D11" s="344">
        <v>0.05833333333333333</v>
      </c>
      <c r="E11" s="659"/>
      <c r="F11" s="647"/>
      <c r="H11" s="653"/>
      <c r="I11" s="342" t="s">
        <v>787</v>
      </c>
      <c r="J11" s="343">
        <v>1976</v>
      </c>
      <c r="K11" s="344">
        <v>0.07207175925925925</v>
      </c>
      <c r="L11" s="659"/>
      <c r="M11" s="647"/>
    </row>
    <row r="12" spans="1:13" ht="24.75" customHeight="1" thickTop="1">
      <c r="A12" s="651" t="s">
        <v>1466</v>
      </c>
      <c r="B12" s="347" t="s">
        <v>1436</v>
      </c>
      <c r="C12" s="337">
        <v>1979</v>
      </c>
      <c r="D12" s="338">
        <v>0.08297453703703704</v>
      </c>
      <c r="E12" s="657">
        <f>D12+D13+D14</f>
        <v>0.2154861111111111</v>
      </c>
      <c r="F12" s="662" t="s">
        <v>37</v>
      </c>
      <c r="H12" s="651" t="s">
        <v>1132</v>
      </c>
      <c r="I12" s="336" t="s">
        <v>1133</v>
      </c>
      <c r="J12" s="337">
        <v>1954</v>
      </c>
      <c r="K12" s="338">
        <v>0.11444444444444445</v>
      </c>
      <c r="L12" s="657">
        <f>K12+K13+K14</f>
        <v>0.30986111111111114</v>
      </c>
      <c r="M12" s="645" t="s">
        <v>62</v>
      </c>
    </row>
    <row r="13" spans="1:13" ht="24.75" customHeight="1">
      <c r="A13" s="652"/>
      <c r="B13" s="348" t="s">
        <v>1467</v>
      </c>
      <c r="C13" s="340">
        <v>1976</v>
      </c>
      <c r="D13" s="341">
        <v>0.06798611111111111</v>
      </c>
      <c r="E13" s="658"/>
      <c r="F13" s="646"/>
      <c r="H13" s="660"/>
      <c r="I13" s="339" t="s">
        <v>1135</v>
      </c>
      <c r="J13" s="340">
        <v>1978</v>
      </c>
      <c r="K13" s="341">
        <v>0.1127662037037037</v>
      </c>
      <c r="L13" s="658"/>
      <c r="M13" s="646"/>
    </row>
    <row r="14" spans="1:13" ht="24.75" customHeight="1" thickBot="1">
      <c r="A14" s="653"/>
      <c r="B14" s="342" t="s">
        <v>1205</v>
      </c>
      <c r="C14" s="343">
        <v>1980</v>
      </c>
      <c r="D14" s="344">
        <v>0.06452546296296297</v>
      </c>
      <c r="E14" s="659"/>
      <c r="F14" s="647"/>
      <c r="H14" s="661"/>
      <c r="I14" s="342" t="s">
        <v>1136</v>
      </c>
      <c r="J14" s="343">
        <v>1984</v>
      </c>
      <c r="K14" s="344">
        <v>0.08265046296296297</v>
      </c>
      <c r="L14" s="659"/>
      <c r="M14" s="647"/>
    </row>
    <row r="15" spans="1:13" ht="24.75" customHeight="1" thickTop="1">
      <c r="A15" s="651" t="s">
        <v>1468</v>
      </c>
      <c r="B15" s="347" t="s">
        <v>1450</v>
      </c>
      <c r="C15" s="337">
        <v>1979</v>
      </c>
      <c r="D15" s="350">
        <v>0.09898148148148149</v>
      </c>
      <c r="E15" s="657">
        <f>D15+D16+D17</f>
        <v>0.2188078703703704</v>
      </c>
      <c r="F15" s="645" t="s">
        <v>43</v>
      </c>
      <c r="H15" s="664"/>
      <c r="I15" s="351"/>
      <c r="J15" s="352"/>
      <c r="K15" s="353"/>
      <c r="L15" s="666"/>
      <c r="M15" s="668"/>
    </row>
    <row r="16" spans="1:13" ht="24.75" customHeight="1">
      <c r="A16" s="652"/>
      <c r="B16" s="348" t="s">
        <v>1112</v>
      </c>
      <c r="C16" s="340">
        <v>1955</v>
      </c>
      <c r="D16" s="354">
        <v>0.061793981481481484</v>
      </c>
      <c r="E16" s="658"/>
      <c r="F16" s="646"/>
      <c r="H16" s="665"/>
      <c r="I16" s="355"/>
      <c r="J16" s="356"/>
      <c r="K16" s="357"/>
      <c r="L16" s="667"/>
      <c r="M16" s="669"/>
    </row>
    <row r="17" spans="1:13" ht="24.75" customHeight="1" thickBot="1">
      <c r="A17" s="653"/>
      <c r="B17" s="342" t="s">
        <v>1112</v>
      </c>
      <c r="C17" s="343">
        <v>1982</v>
      </c>
      <c r="D17" s="358">
        <v>0.058032407407407414</v>
      </c>
      <c r="E17" s="659"/>
      <c r="F17" s="647"/>
      <c r="H17" s="665"/>
      <c r="I17" s="359"/>
      <c r="J17" s="356"/>
      <c r="K17" s="357"/>
      <c r="L17" s="667"/>
      <c r="M17" s="669"/>
    </row>
    <row r="18" ht="21.75" customHeight="1" thickTop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</sheetData>
  <sheetProtection/>
  <mergeCells count="31">
    <mergeCell ref="L12:L14"/>
    <mergeCell ref="M12:M14"/>
    <mergeCell ref="L3:L5"/>
    <mergeCell ref="H3:H5"/>
    <mergeCell ref="H9:H11"/>
    <mergeCell ref="F3:F5"/>
    <mergeCell ref="A1:M1"/>
    <mergeCell ref="H15:H17"/>
    <mergeCell ref="L15:L17"/>
    <mergeCell ref="M15:M17"/>
    <mergeCell ref="L9:L11"/>
    <mergeCell ref="M9:M11"/>
    <mergeCell ref="H12:H14"/>
    <mergeCell ref="A3:A5"/>
    <mergeCell ref="E3:E5"/>
    <mergeCell ref="A12:A14"/>
    <mergeCell ref="M3:M5"/>
    <mergeCell ref="H6:H8"/>
    <mergeCell ref="L6:L8"/>
    <mergeCell ref="M6:M8"/>
    <mergeCell ref="F6:F8"/>
    <mergeCell ref="F9:F11"/>
    <mergeCell ref="F15:F17"/>
    <mergeCell ref="A6:A8"/>
    <mergeCell ref="A15:A17"/>
    <mergeCell ref="A9:A11"/>
    <mergeCell ref="E15:E17"/>
    <mergeCell ref="E6:E8"/>
    <mergeCell ref="E9:E11"/>
    <mergeCell ref="E12:E14"/>
    <mergeCell ref="F12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7.28125" style="181" customWidth="1"/>
    <col min="2" max="3" width="29.28125" style="181" customWidth="1"/>
    <col min="4" max="4" width="7.140625" style="181" customWidth="1"/>
    <col min="5" max="5" width="11.00390625" style="181" customWidth="1"/>
    <col min="6" max="7" width="10.28125" style="181" customWidth="1"/>
    <col min="8" max="8" width="9.140625" style="181" customWidth="1"/>
    <col min="9" max="9" width="9.57421875" style="181" customWidth="1"/>
    <col min="10" max="10" width="12.00390625" style="181" customWidth="1"/>
    <col min="11" max="11" width="9.57421875" style="181" customWidth="1"/>
    <col min="12" max="12" width="12.7109375" style="181" customWidth="1"/>
    <col min="13" max="16384" width="9.140625" style="181" customWidth="1"/>
  </cols>
  <sheetData>
    <row r="1" spans="1:13" s="177" customFormat="1" ht="22.5">
      <c r="A1" s="670" t="s">
        <v>1513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</row>
    <row r="2" spans="1:13" s="177" customFormat="1" ht="19.5" customHeight="1">
      <c r="A2" s="671" t="s">
        <v>0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</row>
    <row r="3" spans="1:13" ht="7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45" customHeight="1" thickBot="1">
      <c r="A4" s="361" t="s">
        <v>1</v>
      </c>
      <c r="B4" s="362" t="s">
        <v>763</v>
      </c>
      <c r="C4" s="362" t="s">
        <v>4</v>
      </c>
      <c r="D4" s="361" t="s">
        <v>5</v>
      </c>
      <c r="E4" s="362" t="s">
        <v>6</v>
      </c>
      <c r="F4" s="362" t="s">
        <v>7</v>
      </c>
      <c r="G4" s="362" t="s">
        <v>8</v>
      </c>
      <c r="H4" s="362" t="s">
        <v>9</v>
      </c>
      <c r="I4" s="362" t="s">
        <v>10</v>
      </c>
      <c r="J4" s="362" t="s">
        <v>11</v>
      </c>
      <c r="K4" s="362" t="s">
        <v>12</v>
      </c>
      <c r="L4" s="362" t="s">
        <v>13</v>
      </c>
      <c r="M4" s="362" t="s">
        <v>19</v>
      </c>
    </row>
    <row r="5" spans="1:13" ht="23.25" customHeight="1" thickTop="1">
      <c r="A5" s="363" t="s">
        <v>21</v>
      </c>
      <c r="B5" s="364" t="s">
        <v>1182</v>
      </c>
      <c r="C5" s="365" t="s">
        <v>907</v>
      </c>
      <c r="D5" s="366">
        <v>1970</v>
      </c>
      <c r="E5" s="367">
        <v>0.05738425925925925</v>
      </c>
      <c r="F5" s="368" t="s">
        <v>26</v>
      </c>
      <c r="G5" s="369" t="s">
        <v>21</v>
      </c>
      <c r="H5" s="370">
        <f aca="true" t="shared" si="0" ref="H5:H36">E5/17.5</f>
        <v>0.0032791005291005287</v>
      </c>
      <c r="I5" s="371">
        <v>0</v>
      </c>
      <c r="J5" s="371">
        <v>0</v>
      </c>
      <c r="K5" s="372">
        <v>0</v>
      </c>
      <c r="L5" s="372">
        <v>0</v>
      </c>
      <c r="M5" s="373" t="s">
        <v>368</v>
      </c>
    </row>
    <row r="6" spans="1:13" ht="23.25" customHeight="1">
      <c r="A6" s="363" t="s">
        <v>27</v>
      </c>
      <c r="B6" s="364" t="s">
        <v>1205</v>
      </c>
      <c r="C6" s="365" t="s">
        <v>173</v>
      </c>
      <c r="D6" s="366">
        <v>1978</v>
      </c>
      <c r="E6" s="367">
        <v>0.058020833333333334</v>
      </c>
      <c r="F6" s="368" t="s">
        <v>26</v>
      </c>
      <c r="G6" s="369" t="s">
        <v>27</v>
      </c>
      <c r="H6" s="370">
        <f t="shared" si="0"/>
        <v>0.0033154761904761903</v>
      </c>
      <c r="I6" s="371">
        <f>E6-E5</f>
        <v>0.0006365740740740811</v>
      </c>
      <c r="J6" s="371">
        <f aca="true" t="shared" si="1" ref="J6:J28">E6-E5</f>
        <v>0.0006365740740740811</v>
      </c>
      <c r="K6" s="372">
        <f aca="true" t="shared" si="2" ref="K6:K37">(I6/H6)*1000</f>
        <v>192.00079792539609</v>
      </c>
      <c r="L6" s="372">
        <f aca="true" t="shared" si="3" ref="L6:L37">K6-K5</f>
        <v>192.00079792539609</v>
      </c>
      <c r="M6" s="373" t="s">
        <v>48</v>
      </c>
    </row>
    <row r="7" spans="1:13" ht="23.25" customHeight="1">
      <c r="A7" s="363" t="s">
        <v>32</v>
      </c>
      <c r="B7" s="364" t="s">
        <v>1470</v>
      </c>
      <c r="C7" s="365" t="s">
        <v>1166</v>
      </c>
      <c r="D7" s="366">
        <v>1957</v>
      </c>
      <c r="E7" s="367">
        <v>0.05857638888888889</v>
      </c>
      <c r="F7" s="374" t="s">
        <v>42</v>
      </c>
      <c r="G7" s="375" t="s">
        <v>21</v>
      </c>
      <c r="H7" s="370">
        <f t="shared" si="0"/>
        <v>0.0033472222222222224</v>
      </c>
      <c r="I7" s="371">
        <f>E7-E5</f>
        <v>0.0011921296296296402</v>
      </c>
      <c r="J7" s="371">
        <f t="shared" si="1"/>
        <v>0.0005555555555555591</v>
      </c>
      <c r="K7" s="372">
        <f t="shared" si="2"/>
        <v>356.15491009682194</v>
      </c>
      <c r="L7" s="372">
        <f t="shared" si="3"/>
        <v>164.15411217142585</v>
      </c>
      <c r="M7" s="373" t="s">
        <v>53</v>
      </c>
    </row>
    <row r="8" spans="1:13" ht="23.25" customHeight="1">
      <c r="A8" s="363" t="s">
        <v>37</v>
      </c>
      <c r="B8" s="376" t="s">
        <v>1355</v>
      </c>
      <c r="C8" s="365" t="s">
        <v>1471</v>
      </c>
      <c r="D8" s="366">
        <v>1969</v>
      </c>
      <c r="E8" s="367">
        <v>0.059826388888888894</v>
      </c>
      <c r="F8" s="368" t="s">
        <v>26</v>
      </c>
      <c r="G8" s="369" t="s">
        <v>32</v>
      </c>
      <c r="H8" s="370">
        <f t="shared" si="0"/>
        <v>0.003418650793650794</v>
      </c>
      <c r="I8" s="371">
        <f>E8-E5</f>
        <v>0.0024421296296296413</v>
      </c>
      <c r="J8" s="371">
        <f t="shared" si="1"/>
        <v>0.0012500000000000011</v>
      </c>
      <c r="K8" s="372">
        <f t="shared" si="2"/>
        <v>714.3548075062907</v>
      </c>
      <c r="L8" s="372">
        <f t="shared" si="3"/>
        <v>358.1998974094688</v>
      </c>
      <c r="M8" s="373" t="s">
        <v>376</v>
      </c>
    </row>
    <row r="9" spans="1:13" ht="23.25" customHeight="1">
      <c r="A9" s="363" t="s">
        <v>43</v>
      </c>
      <c r="B9" s="376" t="s">
        <v>1112</v>
      </c>
      <c r="C9" s="365" t="s">
        <v>24</v>
      </c>
      <c r="D9" s="366">
        <v>1955</v>
      </c>
      <c r="E9" s="367">
        <v>0.06011574074074074</v>
      </c>
      <c r="F9" s="374" t="s">
        <v>42</v>
      </c>
      <c r="G9" s="375" t="s">
        <v>27</v>
      </c>
      <c r="H9" s="370">
        <f t="shared" si="0"/>
        <v>0.003435185185185185</v>
      </c>
      <c r="I9" s="371">
        <f>E9-E5</f>
        <v>0.0027314814814814875</v>
      </c>
      <c r="J9" s="371">
        <f t="shared" si="1"/>
        <v>0.0002893518518518462</v>
      </c>
      <c r="K9" s="372">
        <f t="shared" si="2"/>
        <v>795.1482479784385</v>
      </c>
      <c r="L9" s="372">
        <f t="shared" si="3"/>
        <v>80.79344047214772</v>
      </c>
      <c r="M9" s="373" t="s">
        <v>189</v>
      </c>
    </row>
    <row r="10" spans="1:13" ht="23.25" customHeight="1">
      <c r="A10" s="363" t="s">
        <v>48</v>
      </c>
      <c r="B10" s="376" t="s">
        <v>1205</v>
      </c>
      <c r="C10" s="365" t="s">
        <v>40</v>
      </c>
      <c r="D10" s="366">
        <v>1980</v>
      </c>
      <c r="E10" s="367">
        <v>0.060717592592592594</v>
      </c>
      <c r="F10" s="368" t="s">
        <v>26</v>
      </c>
      <c r="G10" s="369" t="s">
        <v>37</v>
      </c>
      <c r="H10" s="370">
        <f t="shared" si="0"/>
        <v>0.0034695767195767196</v>
      </c>
      <c r="I10" s="371">
        <f>E10-E5</f>
        <v>0.003333333333333341</v>
      </c>
      <c r="J10" s="371">
        <f t="shared" si="1"/>
        <v>0.0006018518518518534</v>
      </c>
      <c r="K10" s="372">
        <f t="shared" si="2"/>
        <v>960.7319862752595</v>
      </c>
      <c r="L10" s="372">
        <f t="shared" si="3"/>
        <v>165.58373829682102</v>
      </c>
      <c r="M10" s="373" t="s">
        <v>43</v>
      </c>
    </row>
    <row r="11" spans="1:13" ht="23.25" customHeight="1">
      <c r="A11" s="363" t="s">
        <v>53</v>
      </c>
      <c r="B11" s="376" t="s">
        <v>1148</v>
      </c>
      <c r="C11" s="365" t="s">
        <v>173</v>
      </c>
      <c r="D11" s="366">
        <v>1973</v>
      </c>
      <c r="E11" s="367">
        <v>0.06122685185185186</v>
      </c>
      <c r="F11" s="368" t="s">
        <v>26</v>
      </c>
      <c r="G11" s="369" t="s">
        <v>43</v>
      </c>
      <c r="H11" s="370">
        <f t="shared" si="0"/>
        <v>0.003498677248677249</v>
      </c>
      <c r="I11" s="371">
        <f>E11-E5</f>
        <v>0.0038425925925926058</v>
      </c>
      <c r="J11" s="371">
        <f t="shared" si="1"/>
        <v>0.0005092592592592649</v>
      </c>
      <c r="K11" s="372">
        <f t="shared" si="2"/>
        <v>1098.2986767485859</v>
      </c>
      <c r="L11" s="372">
        <f t="shared" si="3"/>
        <v>137.5666904733264</v>
      </c>
      <c r="M11" s="373" t="s">
        <v>62</v>
      </c>
    </row>
    <row r="12" spans="1:13" ht="23.25" customHeight="1">
      <c r="A12" s="363" t="s">
        <v>57</v>
      </c>
      <c r="B12" s="364" t="s">
        <v>1472</v>
      </c>
      <c r="C12" s="365" t="s">
        <v>173</v>
      </c>
      <c r="D12" s="366">
        <v>1993</v>
      </c>
      <c r="E12" s="367">
        <v>0.06138888888888889</v>
      </c>
      <c r="F12" s="368" t="s">
        <v>26</v>
      </c>
      <c r="G12" s="369" t="s">
        <v>48</v>
      </c>
      <c r="H12" s="370">
        <f t="shared" si="0"/>
        <v>0.003507936507936508</v>
      </c>
      <c r="I12" s="371">
        <f>E12-E5</f>
        <v>0.004004629629629636</v>
      </c>
      <c r="J12" s="371">
        <f t="shared" si="1"/>
        <v>0.00016203703703702999</v>
      </c>
      <c r="K12" s="372">
        <f t="shared" si="2"/>
        <v>1141.5912518853713</v>
      </c>
      <c r="L12" s="372">
        <f t="shared" si="3"/>
        <v>43.292575136785445</v>
      </c>
      <c r="M12" s="373" t="s">
        <v>330</v>
      </c>
    </row>
    <row r="13" spans="1:13" ht="23.25" customHeight="1">
      <c r="A13" s="363" t="s">
        <v>62</v>
      </c>
      <c r="B13" s="364" t="s">
        <v>1404</v>
      </c>
      <c r="C13" s="365" t="s">
        <v>138</v>
      </c>
      <c r="D13" s="366">
        <v>1964</v>
      </c>
      <c r="E13" s="367">
        <v>0.06175925925925926</v>
      </c>
      <c r="F13" s="374" t="s">
        <v>42</v>
      </c>
      <c r="G13" s="375" t="s">
        <v>32</v>
      </c>
      <c r="H13" s="370">
        <f t="shared" si="0"/>
        <v>0.003529100529100529</v>
      </c>
      <c r="I13" s="371">
        <f>E13-E5</f>
        <v>0.004375000000000004</v>
      </c>
      <c r="J13" s="371">
        <f t="shared" si="1"/>
        <v>0.00037037037037036813</v>
      </c>
      <c r="K13" s="372">
        <f t="shared" si="2"/>
        <v>1239.6926536731646</v>
      </c>
      <c r="L13" s="372">
        <f t="shared" si="3"/>
        <v>98.1014017877933</v>
      </c>
      <c r="M13" s="373" t="s">
        <v>174</v>
      </c>
    </row>
    <row r="14" spans="1:13" ht="23.25" customHeight="1">
      <c r="A14" s="363" t="s">
        <v>67</v>
      </c>
      <c r="B14" s="376" t="s">
        <v>772</v>
      </c>
      <c r="C14" s="365" t="s">
        <v>849</v>
      </c>
      <c r="D14" s="366">
        <v>1960</v>
      </c>
      <c r="E14" s="367">
        <v>0.06289351851851852</v>
      </c>
      <c r="F14" s="374" t="s">
        <v>42</v>
      </c>
      <c r="G14" s="375" t="s">
        <v>37</v>
      </c>
      <c r="H14" s="370">
        <f t="shared" si="0"/>
        <v>0.0035939153439153437</v>
      </c>
      <c r="I14" s="371">
        <f>E14-E5</f>
        <v>0.005509259259259262</v>
      </c>
      <c r="J14" s="371">
        <f t="shared" si="1"/>
        <v>0.0011342592592592585</v>
      </c>
      <c r="K14" s="372">
        <f t="shared" si="2"/>
        <v>1532.9407434670602</v>
      </c>
      <c r="L14" s="372">
        <f t="shared" si="3"/>
        <v>293.2480897938956</v>
      </c>
      <c r="M14" s="373" t="s">
        <v>32</v>
      </c>
    </row>
    <row r="15" spans="1:13" ht="23.25" customHeight="1">
      <c r="A15" s="363" t="s">
        <v>72</v>
      </c>
      <c r="B15" s="376" t="s">
        <v>1473</v>
      </c>
      <c r="C15" s="365" t="s">
        <v>1474</v>
      </c>
      <c r="D15" s="366">
        <v>1985</v>
      </c>
      <c r="E15" s="367">
        <v>0.06327546296296296</v>
      </c>
      <c r="F15" s="368" t="s">
        <v>26</v>
      </c>
      <c r="G15" s="369" t="s">
        <v>53</v>
      </c>
      <c r="H15" s="370">
        <f t="shared" si="0"/>
        <v>0.003615740740740741</v>
      </c>
      <c r="I15" s="371">
        <f>E15-E5</f>
        <v>0.005891203703703711</v>
      </c>
      <c r="J15" s="371">
        <f t="shared" si="1"/>
        <v>0.00038194444444444864</v>
      </c>
      <c r="K15" s="372">
        <f t="shared" si="2"/>
        <v>1629.3213828425114</v>
      </c>
      <c r="L15" s="372">
        <f t="shared" si="3"/>
        <v>96.38063937545121</v>
      </c>
      <c r="M15" s="373" t="s">
        <v>111</v>
      </c>
    </row>
    <row r="16" spans="1:13" ht="23.25" customHeight="1">
      <c r="A16" s="363" t="s">
        <v>77</v>
      </c>
      <c r="B16" s="376" t="s">
        <v>785</v>
      </c>
      <c r="C16" s="365" t="s">
        <v>387</v>
      </c>
      <c r="D16" s="366">
        <v>1968</v>
      </c>
      <c r="E16" s="367">
        <v>0.06449074074074074</v>
      </c>
      <c r="F16" s="374" t="s">
        <v>42</v>
      </c>
      <c r="G16" s="375" t="s">
        <v>43</v>
      </c>
      <c r="H16" s="370">
        <f t="shared" si="0"/>
        <v>0.003685185185185185</v>
      </c>
      <c r="I16" s="371">
        <f>E16-E5</f>
        <v>0.0071064814814814845</v>
      </c>
      <c r="J16" s="371">
        <f t="shared" si="1"/>
        <v>0.0012152777777777735</v>
      </c>
      <c r="K16" s="372">
        <f t="shared" si="2"/>
        <v>1928.391959798996</v>
      </c>
      <c r="L16" s="372">
        <f t="shared" si="3"/>
        <v>299.0705769564845</v>
      </c>
      <c r="M16" s="373" t="s">
        <v>140</v>
      </c>
    </row>
    <row r="17" spans="1:13" ht="23.25" customHeight="1">
      <c r="A17" s="363" t="s">
        <v>81</v>
      </c>
      <c r="B17" s="364" t="s">
        <v>1475</v>
      </c>
      <c r="C17" s="365" t="s">
        <v>138</v>
      </c>
      <c r="D17" s="366">
        <v>1968</v>
      </c>
      <c r="E17" s="367">
        <v>0.06459490740740739</v>
      </c>
      <c r="F17" s="374" t="s">
        <v>42</v>
      </c>
      <c r="G17" s="375" t="s">
        <v>48</v>
      </c>
      <c r="H17" s="370">
        <f t="shared" si="0"/>
        <v>0.0036911375661375654</v>
      </c>
      <c r="I17" s="371">
        <f>E17-E5</f>
        <v>0.00721064814814814</v>
      </c>
      <c r="J17" s="371">
        <f t="shared" si="1"/>
        <v>0.0001041666666666552</v>
      </c>
      <c r="K17" s="372">
        <f t="shared" si="2"/>
        <v>1953.502956459414</v>
      </c>
      <c r="L17" s="372">
        <f t="shared" si="3"/>
        <v>25.110996660418095</v>
      </c>
      <c r="M17" s="373" t="s">
        <v>127</v>
      </c>
    </row>
    <row r="18" spans="1:13" ht="23.25" customHeight="1">
      <c r="A18" s="363" t="s">
        <v>86</v>
      </c>
      <c r="B18" s="376" t="s">
        <v>1195</v>
      </c>
      <c r="C18" s="365" t="s">
        <v>40</v>
      </c>
      <c r="D18" s="366">
        <v>1976</v>
      </c>
      <c r="E18" s="367">
        <v>0.06469907407407408</v>
      </c>
      <c r="F18" s="368" t="s">
        <v>26</v>
      </c>
      <c r="G18" s="369" t="s">
        <v>57</v>
      </c>
      <c r="H18" s="370">
        <f t="shared" si="0"/>
        <v>0.003697089947089947</v>
      </c>
      <c r="I18" s="371">
        <f>E18-E5</f>
        <v>0.007314814814814823</v>
      </c>
      <c r="J18" s="371">
        <f t="shared" si="1"/>
        <v>0.00010416666666668295</v>
      </c>
      <c r="K18" s="372">
        <f t="shared" si="2"/>
        <v>1978.5330948121666</v>
      </c>
      <c r="L18" s="372">
        <f t="shared" si="3"/>
        <v>25.0301383527526</v>
      </c>
      <c r="M18" s="373" t="s">
        <v>132</v>
      </c>
    </row>
    <row r="19" spans="1:13" ht="23.25" customHeight="1">
      <c r="A19" s="363" t="s">
        <v>91</v>
      </c>
      <c r="B19" s="376" t="s">
        <v>1154</v>
      </c>
      <c r="C19" s="365" t="s">
        <v>907</v>
      </c>
      <c r="D19" s="366">
        <v>1990</v>
      </c>
      <c r="E19" s="367">
        <v>0.06508101851851852</v>
      </c>
      <c r="F19" s="368" t="s">
        <v>26</v>
      </c>
      <c r="G19" s="369" t="s">
        <v>62</v>
      </c>
      <c r="H19" s="370">
        <f t="shared" si="0"/>
        <v>0.0037189153439153443</v>
      </c>
      <c r="I19" s="371">
        <f>E19-E5</f>
        <v>0.007696759259259271</v>
      </c>
      <c r="J19" s="371">
        <f t="shared" si="1"/>
        <v>0.00038194444444444864</v>
      </c>
      <c r="K19" s="372">
        <f t="shared" si="2"/>
        <v>2069.6247554686142</v>
      </c>
      <c r="L19" s="372">
        <f t="shared" si="3"/>
        <v>91.09166065644763</v>
      </c>
      <c r="M19" s="373" t="s">
        <v>380</v>
      </c>
    </row>
    <row r="20" spans="1:13" ht="23.25" customHeight="1">
      <c r="A20" s="363" t="s">
        <v>96</v>
      </c>
      <c r="B20" s="376" t="s">
        <v>1476</v>
      </c>
      <c r="C20" s="365" t="s">
        <v>907</v>
      </c>
      <c r="D20" s="366">
        <v>1973</v>
      </c>
      <c r="E20" s="367">
        <v>0.06643518518518518</v>
      </c>
      <c r="F20" s="368" t="s">
        <v>26</v>
      </c>
      <c r="G20" s="369" t="s">
        <v>67</v>
      </c>
      <c r="H20" s="370">
        <f t="shared" si="0"/>
        <v>0.003796296296296296</v>
      </c>
      <c r="I20" s="371">
        <f>E20-E5</f>
        <v>0.009050925925925928</v>
      </c>
      <c r="J20" s="371">
        <f t="shared" si="1"/>
        <v>0.0013541666666666563</v>
      </c>
      <c r="K20" s="372">
        <f t="shared" si="2"/>
        <v>2384.1463414634154</v>
      </c>
      <c r="L20" s="372">
        <f t="shared" si="3"/>
        <v>314.52158599480117</v>
      </c>
      <c r="M20" s="373" t="s">
        <v>118</v>
      </c>
    </row>
    <row r="21" spans="1:13" ht="23.25" customHeight="1">
      <c r="A21" s="363" t="s">
        <v>101</v>
      </c>
      <c r="B21" s="376" t="s">
        <v>1248</v>
      </c>
      <c r="C21" s="365" t="s">
        <v>955</v>
      </c>
      <c r="D21" s="366">
        <v>1972</v>
      </c>
      <c r="E21" s="367">
        <v>0.06666666666666668</v>
      </c>
      <c r="F21" s="368" t="s">
        <v>26</v>
      </c>
      <c r="G21" s="369" t="s">
        <v>72</v>
      </c>
      <c r="H21" s="370">
        <f t="shared" si="0"/>
        <v>0.0038095238095238104</v>
      </c>
      <c r="I21" s="371">
        <f>E21-E5</f>
        <v>0.009282407407407427</v>
      </c>
      <c r="J21" s="371">
        <f t="shared" si="1"/>
        <v>0.00023148148148149916</v>
      </c>
      <c r="K21" s="372">
        <f t="shared" si="2"/>
        <v>2436.631944444449</v>
      </c>
      <c r="L21" s="372">
        <f t="shared" si="3"/>
        <v>52.48560298103348</v>
      </c>
      <c r="M21" s="373" t="s">
        <v>359</v>
      </c>
    </row>
    <row r="22" spans="1:13" ht="23.25" customHeight="1">
      <c r="A22" s="363" t="s">
        <v>106</v>
      </c>
      <c r="B22" s="364" t="s">
        <v>1247</v>
      </c>
      <c r="C22" s="365" t="s">
        <v>65</v>
      </c>
      <c r="D22" s="366">
        <v>1985</v>
      </c>
      <c r="E22" s="367">
        <v>0.06696759259259259</v>
      </c>
      <c r="F22" s="368" t="s">
        <v>26</v>
      </c>
      <c r="G22" s="369" t="s">
        <v>77</v>
      </c>
      <c r="H22" s="370">
        <f t="shared" si="0"/>
        <v>0.0038267195767195767</v>
      </c>
      <c r="I22" s="371">
        <f>E22-E5</f>
        <v>0.00958333333333334</v>
      </c>
      <c r="J22" s="371">
        <f t="shared" si="1"/>
        <v>0.00030092592592591283</v>
      </c>
      <c r="K22" s="372">
        <f t="shared" si="2"/>
        <v>2504.320774282753</v>
      </c>
      <c r="L22" s="372">
        <f t="shared" si="3"/>
        <v>67.68882983830417</v>
      </c>
      <c r="M22" s="373" t="s">
        <v>236</v>
      </c>
    </row>
    <row r="23" spans="1:14" ht="23.25" customHeight="1">
      <c r="A23" s="363" t="s">
        <v>111</v>
      </c>
      <c r="B23" s="364" t="s">
        <v>1198</v>
      </c>
      <c r="C23" s="365" t="s">
        <v>173</v>
      </c>
      <c r="D23" s="366">
        <v>1961</v>
      </c>
      <c r="E23" s="367">
        <v>0.068125</v>
      </c>
      <c r="F23" s="374" t="s">
        <v>42</v>
      </c>
      <c r="G23" s="375" t="s">
        <v>53</v>
      </c>
      <c r="H23" s="370">
        <f t="shared" si="0"/>
        <v>0.0038928571428571432</v>
      </c>
      <c r="I23" s="371">
        <f>E23-E5</f>
        <v>0.010740740740740752</v>
      </c>
      <c r="J23" s="371">
        <f t="shared" si="1"/>
        <v>0.0011574074074074125</v>
      </c>
      <c r="K23" s="372">
        <f t="shared" si="2"/>
        <v>2759.0893645939545</v>
      </c>
      <c r="L23" s="372">
        <f t="shared" si="3"/>
        <v>254.76859031120148</v>
      </c>
      <c r="M23" s="373" t="s">
        <v>384</v>
      </c>
      <c r="N23" s="377"/>
    </row>
    <row r="24" spans="1:13" ht="23.25" customHeight="1">
      <c r="A24" s="363" t="s">
        <v>114</v>
      </c>
      <c r="B24" s="376" t="s">
        <v>1240</v>
      </c>
      <c r="C24" s="365" t="s">
        <v>1241</v>
      </c>
      <c r="D24" s="366">
        <v>1973</v>
      </c>
      <c r="E24" s="367">
        <v>0.0685763888888889</v>
      </c>
      <c r="F24" s="368" t="s">
        <v>26</v>
      </c>
      <c r="G24" s="369" t="s">
        <v>81</v>
      </c>
      <c r="H24" s="370">
        <f t="shared" si="0"/>
        <v>0.003918650793650794</v>
      </c>
      <c r="I24" s="371">
        <f>E24-E5</f>
        <v>0.011192129629629642</v>
      </c>
      <c r="J24" s="371">
        <f t="shared" si="1"/>
        <v>0.00045138888888889006</v>
      </c>
      <c r="K24" s="372">
        <f t="shared" si="2"/>
        <v>2856.118143459919</v>
      </c>
      <c r="L24" s="372">
        <f t="shared" si="3"/>
        <v>97.02877886596434</v>
      </c>
      <c r="M24" s="373" t="s">
        <v>307</v>
      </c>
    </row>
    <row r="25" spans="1:13" ht="23.25" customHeight="1">
      <c r="A25" s="363" t="s">
        <v>118</v>
      </c>
      <c r="B25" s="378" t="s">
        <v>1477</v>
      </c>
      <c r="C25" s="379" t="s">
        <v>40</v>
      </c>
      <c r="D25" s="380">
        <v>1986</v>
      </c>
      <c r="E25" s="367">
        <v>0.06872685185185186</v>
      </c>
      <c r="F25" s="381" t="s">
        <v>165</v>
      </c>
      <c r="G25" s="382" t="s">
        <v>21</v>
      </c>
      <c r="H25" s="370">
        <f t="shared" si="0"/>
        <v>0.003927248677248678</v>
      </c>
      <c r="I25" s="371">
        <f>E25-E5</f>
        <v>0.011342592592592605</v>
      </c>
      <c r="J25" s="371">
        <f t="shared" si="1"/>
        <v>0.00015046296296296335</v>
      </c>
      <c r="K25" s="372">
        <f t="shared" si="2"/>
        <v>2888.177837655779</v>
      </c>
      <c r="L25" s="372">
        <f t="shared" si="3"/>
        <v>32.059694195860175</v>
      </c>
      <c r="M25" s="373" t="s">
        <v>298</v>
      </c>
    </row>
    <row r="26" spans="1:13" ht="23.25" customHeight="1">
      <c r="A26" s="363" t="s">
        <v>123</v>
      </c>
      <c r="B26" s="378" t="s">
        <v>1136</v>
      </c>
      <c r="C26" s="379" t="s">
        <v>40</v>
      </c>
      <c r="D26" s="380">
        <v>1984</v>
      </c>
      <c r="E26" s="367">
        <v>0.06894675925925928</v>
      </c>
      <c r="F26" s="383" t="s">
        <v>26</v>
      </c>
      <c r="G26" s="369" t="s">
        <v>86</v>
      </c>
      <c r="H26" s="370">
        <f t="shared" si="0"/>
        <v>0.003939814814814816</v>
      </c>
      <c r="I26" s="371">
        <f>E26-E5</f>
        <v>0.011562500000000024</v>
      </c>
      <c r="J26" s="371">
        <f t="shared" si="1"/>
        <v>0.00021990740740741865</v>
      </c>
      <c r="K26" s="372">
        <f t="shared" si="2"/>
        <v>2934.782608695657</v>
      </c>
      <c r="L26" s="372">
        <f t="shared" si="3"/>
        <v>46.60477103987796</v>
      </c>
      <c r="M26" s="373" t="s">
        <v>77</v>
      </c>
    </row>
    <row r="27" spans="1:13" ht="23.25" customHeight="1">
      <c r="A27" s="363" t="s">
        <v>127</v>
      </c>
      <c r="B27" s="384" t="s">
        <v>1417</v>
      </c>
      <c r="C27" s="379" t="s">
        <v>907</v>
      </c>
      <c r="D27" s="380">
        <v>1950</v>
      </c>
      <c r="E27" s="367">
        <v>0.06914351851851852</v>
      </c>
      <c r="F27" s="385" t="s">
        <v>42</v>
      </c>
      <c r="G27" s="375" t="s">
        <v>57</v>
      </c>
      <c r="H27" s="370">
        <f t="shared" si="0"/>
        <v>0.003951058201058201</v>
      </c>
      <c r="I27" s="371">
        <f>E27-E5</f>
        <v>0.011759259259259268</v>
      </c>
      <c r="J27" s="371">
        <f t="shared" si="1"/>
        <v>0.00019675925925924376</v>
      </c>
      <c r="K27" s="372">
        <f t="shared" si="2"/>
        <v>2976.230331436226</v>
      </c>
      <c r="L27" s="372">
        <f t="shared" si="3"/>
        <v>41.447722740569134</v>
      </c>
      <c r="M27" s="373" t="s">
        <v>333</v>
      </c>
    </row>
    <row r="28" spans="1:13" ht="23.25" customHeight="1">
      <c r="A28" s="363" t="s">
        <v>136</v>
      </c>
      <c r="B28" s="386" t="s">
        <v>795</v>
      </c>
      <c r="C28" s="387" t="s">
        <v>444</v>
      </c>
      <c r="D28" s="388">
        <v>1962</v>
      </c>
      <c r="E28" s="367">
        <v>0.06927083333333334</v>
      </c>
      <c r="F28" s="389" t="s">
        <v>42</v>
      </c>
      <c r="G28" s="375" t="s">
        <v>62</v>
      </c>
      <c r="H28" s="370">
        <f t="shared" si="0"/>
        <v>0.003958333333333334</v>
      </c>
      <c r="I28" s="371">
        <f>E28-E5</f>
        <v>0.011886574074074084</v>
      </c>
      <c r="J28" s="371">
        <f t="shared" si="1"/>
        <v>0.0001273148148148162</v>
      </c>
      <c r="K28" s="372">
        <f t="shared" si="2"/>
        <v>3002.9239766081896</v>
      </c>
      <c r="L28" s="372">
        <f t="shared" si="3"/>
        <v>26.693645171963453</v>
      </c>
      <c r="M28" s="373" t="s">
        <v>96</v>
      </c>
    </row>
    <row r="29" spans="1:13" ht="23.25" customHeight="1">
      <c r="A29" s="363" t="s">
        <v>132</v>
      </c>
      <c r="B29" s="390" t="s">
        <v>1478</v>
      </c>
      <c r="C29" s="391" t="s">
        <v>849</v>
      </c>
      <c r="D29" s="392">
        <v>1968</v>
      </c>
      <c r="E29" s="367">
        <v>0.0693287037037037</v>
      </c>
      <c r="F29" s="393" t="s">
        <v>42</v>
      </c>
      <c r="G29" s="375" t="s">
        <v>67</v>
      </c>
      <c r="H29" s="370">
        <f t="shared" si="0"/>
        <v>0.003961640211640211</v>
      </c>
      <c r="I29" s="371">
        <f>E29-E5</f>
        <v>0.011944444444444445</v>
      </c>
      <c r="J29" s="371">
        <f>E29-E27</f>
        <v>0.00018518518518517713</v>
      </c>
      <c r="K29" s="372">
        <f t="shared" si="2"/>
        <v>3015.0250417362276</v>
      </c>
      <c r="L29" s="372">
        <f t="shared" si="3"/>
        <v>12.101065128038044</v>
      </c>
      <c r="M29" s="373" t="s">
        <v>281</v>
      </c>
    </row>
    <row r="30" spans="1:13" ht="23.25" customHeight="1">
      <c r="A30" s="363" t="s">
        <v>140</v>
      </c>
      <c r="B30" s="390" t="s">
        <v>1234</v>
      </c>
      <c r="C30" s="391" t="s">
        <v>134</v>
      </c>
      <c r="D30" s="392">
        <v>1988</v>
      </c>
      <c r="E30" s="367">
        <v>0.06982638888888888</v>
      </c>
      <c r="F30" s="394" t="s">
        <v>26</v>
      </c>
      <c r="G30" s="369" t="s">
        <v>91</v>
      </c>
      <c r="H30" s="370">
        <f t="shared" si="0"/>
        <v>0.003990079365079365</v>
      </c>
      <c r="I30" s="371">
        <f>E30-E5</f>
        <v>0.01244212962962963</v>
      </c>
      <c r="J30" s="371">
        <f aca="true" t="shared" si="4" ref="J30:J61">E30-E29</f>
        <v>0.0004976851851851843</v>
      </c>
      <c r="K30" s="372">
        <f t="shared" si="2"/>
        <v>3118.2662025526274</v>
      </c>
      <c r="L30" s="372">
        <f t="shared" si="3"/>
        <v>103.24116081639977</v>
      </c>
      <c r="M30" s="373" t="s">
        <v>349</v>
      </c>
    </row>
    <row r="31" spans="1:13" ht="23.25" customHeight="1">
      <c r="A31" s="363" t="s">
        <v>144</v>
      </c>
      <c r="B31" s="390" t="s">
        <v>1424</v>
      </c>
      <c r="C31" s="391" t="s">
        <v>1479</v>
      </c>
      <c r="D31" s="392">
        <v>1964</v>
      </c>
      <c r="E31" s="367">
        <v>0.07185185185185186</v>
      </c>
      <c r="F31" s="395" t="s">
        <v>165</v>
      </c>
      <c r="G31" s="382" t="s">
        <v>27</v>
      </c>
      <c r="H31" s="370">
        <f t="shared" si="0"/>
        <v>0.004105820105820107</v>
      </c>
      <c r="I31" s="371">
        <f>E31-E5</f>
        <v>0.014467592592592608</v>
      </c>
      <c r="J31" s="371">
        <f t="shared" si="4"/>
        <v>0.002025462962962979</v>
      </c>
      <c r="K31" s="372">
        <f t="shared" si="2"/>
        <v>3523.6791237113434</v>
      </c>
      <c r="L31" s="372">
        <f t="shared" si="3"/>
        <v>405.412921158716</v>
      </c>
      <c r="M31" s="373" t="s">
        <v>224</v>
      </c>
    </row>
    <row r="32" spans="1:13" ht="23.25" customHeight="1">
      <c r="A32" s="363" t="s">
        <v>147</v>
      </c>
      <c r="B32" s="396" t="s">
        <v>787</v>
      </c>
      <c r="C32" s="391" t="s">
        <v>40</v>
      </c>
      <c r="D32" s="392">
        <v>1976</v>
      </c>
      <c r="E32" s="367">
        <v>0.0720486111111111</v>
      </c>
      <c r="F32" s="394" t="s">
        <v>26</v>
      </c>
      <c r="G32" s="369" t="s">
        <v>96</v>
      </c>
      <c r="H32" s="370">
        <f t="shared" si="0"/>
        <v>0.004117063492063491</v>
      </c>
      <c r="I32" s="371">
        <f>E32-E5</f>
        <v>0.014664351851851852</v>
      </c>
      <c r="J32" s="371">
        <f t="shared" si="4"/>
        <v>0.00019675925925924376</v>
      </c>
      <c r="K32" s="372">
        <f t="shared" si="2"/>
        <v>3561.8473895582333</v>
      </c>
      <c r="L32" s="372">
        <f t="shared" si="3"/>
        <v>38.16826584688988</v>
      </c>
      <c r="M32" s="373" t="s">
        <v>184</v>
      </c>
    </row>
    <row r="33" spans="1:13" ht="23.25" customHeight="1">
      <c r="A33" s="363" t="s">
        <v>151</v>
      </c>
      <c r="B33" s="390" t="s">
        <v>1480</v>
      </c>
      <c r="C33" s="391" t="s">
        <v>173</v>
      </c>
      <c r="D33" s="392">
        <v>1987</v>
      </c>
      <c r="E33" s="367">
        <v>0.0728240740740741</v>
      </c>
      <c r="F33" s="394" t="s">
        <v>26</v>
      </c>
      <c r="G33" s="369" t="s">
        <v>101</v>
      </c>
      <c r="H33" s="370">
        <f t="shared" si="0"/>
        <v>0.004161375661375663</v>
      </c>
      <c r="I33" s="371">
        <f>E33-E5</f>
        <v>0.015439814814814844</v>
      </c>
      <c r="J33" s="371">
        <f t="shared" si="4"/>
        <v>0.0007754629629629917</v>
      </c>
      <c r="K33" s="372">
        <f t="shared" si="2"/>
        <v>3710.267005721557</v>
      </c>
      <c r="L33" s="372">
        <f t="shared" si="3"/>
        <v>148.41961616332355</v>
      </c>
      <c r="M33" s="373" t="s">
        <v>290</v>
      </c>
    </row>
    <row r="34" spans="1:13" ht="23.25" customHeight="1">
      <c r="A34" s="363" t="s">
        <v>155</v>
      </c>
      <c r="B34" s="397" t="s">
        <v>1481</v>
      </c>
      <c r="C34" s="398" t="s">
        <v>60</v>
      </c>
      <c r="D34" s="399">
        <v>1968</v>
      </c>
      <c r="E34" s="367">
        <v>0.07321759259259258</v>
      </c>
      <c r="F34" s="393" t="s">
        <v>42</v>
      </c>
      <c r="G34" s="375" t="s">
        <v>72</v>
      </c>
      <c r="H34" s="370">
        <f t="shared" si="0"/>
        <v>0.004183862433862433</v>
      </c>
      <c r="I34" s="371">
        <f>E34-E5</f>
        <v>0.01583333333333333</v>
      </c>
      <c r="J34" s="371">
        <f t="shared" si="4"/>
        <v>0.0003935185185184875</v>
      </c>
      <c r="K34" s="372">
        <f t="shared" si="2"/>
        <v>3784.3819159026243</v>
      </c>
      <c r="L34" s="372">
        <f t="shared" si="3"/>
        <v>74.11491018106744</v>
      </c>
      <c r="M34" s="373" t="s">
        <v>201</v>
      </c>
    </row>
    <row r="35" spans="1:13" ht="23.25" customHeight="1">
      <c r="A35" s="363" t="s">
        <v>160</v>
      </c>
      <c r="B35" s="390" t="s">
        <v>1482</v>
      </c>
      <c r="C35" s="391" t="s">
        <v>1483</v>
      </c>
      <c r="D35" s="392">
        <v>1980</v>
      </c>
      <c r="E35" s="367">
        <v>0.07375</v>
      </c>
      <c r="F35" s="400" t="s">
        <v>26</v>
      </c>
      <c r="G35" s="369" t="s">
        <v>106</v>
      </c>
      <c r="H35" s="370">
        <f t="shared" si="0"/>
        <v>0.004214285714285714</v>
      </c>
      <c r="I35" s="371">
        <f>E35-E5</f>
        <v>0.016365740740740743</v>
      </c>
      <c r="J35" s="371">
        <f t="shared" si="4"/>
        <v>0.000532407407407412</v>
      </c>
      <c r="K35" s="372">
        <f t="shared" si="2"/>
        <v>3883.3961079723804</v>
      </c>
      <c r="L35" s="372">
        <f t="shared" si="3"/>
        <v>99.01419206975606</v>
      </c>
      <c r="M35" s="373" t="s">
        <v>352</v>
      </c>
    </row>
    <row r="36" spans="1:13" ht="23.25" customHeight="1">
      <c r="A36" s="363" t="s">
        <v>166</v>
      </c>
      <c r="B36" s="396" t="s">
        <v>1119</v>
      </c>
      <c r="C36" s="391" t="s">
        <v>40</v>
      </c>
      <c r="D36" s="392">
        <v>1967</v>
      </c>
      <c r="E36" s="367">
        <v>0.07450231481481481</v>
      </c>
      <c r="F36" s="393" t="s">
        <v>42</v>
      </c>
      <c r="G36" s="375" t="s">
        <v>77</v>
      </c>
      <c r="H36" s="370">
        <f t="shared" si="0"/>
        <v>0.004257275132275132</v>
      </c>
      <c r="I36" s="371">
        <f>E36-E5</f>
        <v>0.01711805555555556</v>
      </c>
      <c r="J36" s="371">
        <f t="shared" si="4"/>
        <v>0.0007523148148148168</v>
      </c>
      <c r="K36" s="372">
        <f t="shared" si="2"/>
        <v>4020.894826782664</v>
      </c>
      <c r="L36" s="372">
        <f t="shared" si="3"/>
        <v>137.49871881028366</v>
      </c>
      <c r="M36" s="373" t="s">
        <v>21</v>
      </c>
    </row>
    <row r="37" spans="1:13" ht="23.25" customHeight="1">
      <c r="A37" s="363" t="s">
        <v>168</v>
      </c>
      <c r="B37" s="390" t="s">
        <v>1484</v>
      </c>
      <c r="C37" s="391" t="s">
        <v>1485</v>
      </c>
      <c r="D37" s="392">
        <v>1985</v>
      </c>
      <c r="E37" s="367">
        <v>0.07450231481481484</v>
      </c>
      <c r="F37" s="395" t="s">
        <v>165</v>
      </c>
      <c r="G37" s="382" t="s">
        <v>32</v>
      </c>
      <c r="H37" s="370">
        <f aca="true" t="shared" si="5" ref="H37:H68">E37/17.5</f>
        <v>0.004257275132275134</v>
      </c>
      <c r="I37" s="371">
        <f>E37-E5</f>
        <v>0.017118055555555588</v>
      </c>
      <c r="J37" s="371">
        <f t="shared" si="4"/>
        <v>0</v>
      </c>
      <c r="K37" s="372">
        <f t="shared" si="2"/>
        <v>4020.894826782668</v>
      </c>
      <c r="L37" s="372">
        <f t="shared" si="3"/>
        <v>4.092726157978177E-12</v>
      </c>
      <c r="M37" s="373" t="s">
        <v>181</v>
      </c>
    </row>
    <row r="38" spans="1:13" ht="23.25" customHeight="1">
      <c r="A38" s="363" t="s">
        <v>171</v>
      </c>
      <c r="B38" s="390" t="s">
        <v>770</v>
      </c>
      <c r="C38" s="391" t="s">
        <v>907</v>
      </c>
      <c r="D38" s="392">
        <v>1965</v>
      </c>
      <c r="E38" s="367">
        <v>0.07548611111111111</v>
      </c>
      <c r="F38" s="395" t="s">
        <v>165</v>
      </c>
      <c r="G38" s="382" t="s">
        <v>37</v>
      </c>
      <c r="H38" s="370">
        <f t="shared" si="5"/>
        <v>0.0043134920634920635</v>
      </c>
      <c r="I38" s="371">
        <f>E38-E5</f>
        <v>0.018101851851851862</v>
      </c>
      <c r="J38" s="371">
        <f t="shared" si="4"/>
        <v>0.0009837962962962743</v>
      </c>
      <c r="K38" s="372">
        <f aca="true" t="shared" si="6" ref="K38:K69">(I38/H38)*1000</f>
        <v>4196.565470714507</v>
      </c>
      <c r="L38" s="372">
        <f aca="true" t="shared" si="7" ref="L38:L69">K38-K37</f>
        <v>175.67064393183864</v>
      </c>
      <c r="M38" s="373" t="s">
        <v>326</v>
      </c>
    </row>
    <row r="39" spans="1:13" ht="23.25" customHeight="1">
      <c r="A39" s="363" t="s">
        <v>174</v>
      </c>
      <c r="B39" s="390" t="s">
        <v>1300</v>
      </c>
      <c r="C39" s="391" t="s">
        <v>65</v>
      </c>
      <c r="D39" s="392">
        <v>1958</v>
      </c>
      <c r="E39" s="367">
        <v>0.07607638888888889</v>
      </c>
      <c r="F39" s="393" t="s">
        <v>42</v>
      </c>
      <c r="G39" s="375" t="s">
        <v>81</v>
      </c>
      <c r="H39" s="370">
        <f t="shared" si="5"/>
        <v>0.004347222222222222</v>
      </c>
      <c r="I39" s="371">
        <f>E39-E5</f>
        <v>0.018692129629629635</v>
      </c>
      <c r="J39" s="371">
        <f t="shared" si="4"/>
        <v>0.0005902777777777729</v>
      </c>
      <c r="K39" s="372">
        <f t="shared" si="6"/>
        <v>4299.78700745474</v>
      </c>
      <c r="L39" s="372">
        <f t="shared" si="7"/>
        <v>103.2215367402332</v>
      </c>
      <c r="M39" s="373" t="s">
        <v>294</v>
      </c>
    </row>
    <row r="40" spans="1:13" ht="23.25" customHeight="1">
      <c r="A40" s="363" t="s">
        <v>177</v>
      </c>
      <c r="B40" s="396" t="s">
        <v>1486</v>
      </c>
      <c r="C40" s="391" t="s">
        <v>40</v>
      </c>
      <c r="D40" s="392">
        <v>1964</v>
      </c>
      <c r="E40" s="367">
        <v>0.07625</v>
      </c>
      <c r="F40" s="393" t="s">
        <v>42</v>
      </c>
      <c r="G40" s="375" t="s">
        <v>86</v>
      </c>
      <c r="H40" s="370">
        <f t="shared" si="5"/>
        <v>0.004357142857142857</v>
      </c>
      <c r="I40" s="371">
        <f>E40-E5</f>
        <v>0.018865740740740745</v>
      </c>
      <c r="J40" s="371">
        <f t="shared" si="4"/>
        <v>0.0001736111111111105</v>
      </c>
      <c r="K40" s="372">
        <f t="shared" si="6"/>
        <v>4329.842137219187</v>
      </c>
      <c r="L40" s="372">
        <f t="shared" si="7"/>
        <v>30.055129764446974</v>
      </c>
      <c r="M40" s="373" t="s">
        <v>198</v>
      </c>
    </row>
    <row r="41" spans="1:13" ht="23.25" customHeight="1">
      <c r="A41" s="363" t="s">
        <v>181</v>
      </c>
      <c r="B41" s="396" t="s">
        <v>1113</v>
      </c>
      <c r="C41" s="391" t="s">
        <v>907</v>
      </c>
      <c r="D41" s="392">
        <v>1948</v>
      </c>
      <c r="E41" s="367">
        <v>0.07697916666666668</v>
      </c>
      <c r="F41" s="393" t="s">
        <v>42</v>
      </c>
      <c r="G41" s="375" t="s">
        <v>91</v>
      </c>
      <c r="H41" s="370">
        <f t="shared" si="5"/>
        <v>0.0043988095238095245</v>
      </c>
      <c r="I41" s="371">
        <f>E41-E5</f>
        <v>0.01959490740740743</v>
      </c>
      <c r="J41" s="371">
        <f t="shared" si="4"/>
        <v>0.0007291666666666835</v>
      </c>
      <c r="K41" s="372">
        <f t="shared" si="6"/>
        <v>4454.593294241472</v>
      </c>
      <c r="L41" s="372">
        <f t="shared" si="7"/>
        <v>124.75115702228504</v>
      </c>
      <c r="M41" s="373" t="s">
        <v>205</v>
      </c>
    </row>
    <row r="42" spans="1:13" ht="23.25" customHeight="1">
      <c r="A42" s="363" t="s">
        <v>184</v>
      </c>
      <c r="B42" s="396" t="s">
        <v>774</v>
      </c>
      <c r="C42" s="391" t="s">
        <v>907</v>
      </c>
      <c r="D42" s="392">
        <v>1965</v>
      </c>
      <c r="E42" s="367">
        <v>0.07832175925925927</v>
      </c>
      <c r="F42" s="393" t="s">
        <v>42</v>
      </c>
      <c r="G42" s="375" t="s">
        <v>96</v>
      </c>
      <c r="H42" s="370">
        <f t="shared" si="5"/>
        <v>0.004475529100529101</v>
      </c>
      <c r="I42" s="371">
        <f>E42-E5</f>
        <v>0.02093750000000002</v>
      </c>
      <c r="J42" s="371">
        <f t="shared" si="4"/>
        <v>0.0013425925925925897</v>
      </c>
      <c r="K42" s="372">
        <f t="shared" si="6"/>
        <v>4678.217821782182</v>
      </c>
      <c r="L42" s="372">
        <f t="shared" si="7"/>
        <v>223.62452754071</v>
      </c>
      <c r="M42" s="373" t="s">
        <v>136</v>
      </c>
    </row>
    <row r="43" spans="1:13" ht="23.25" customHeight="1">
      <c r="A43" s="363" t="s">
        <v>189</v>
      </c>
      <c r="B43" s="396" t="s">
        <v>1437</v>
      </c>
      <c r="C43" s="391" t="s">
        <v>1438</v>
      </c>
      <c r="D43" s="392">
        <v>1952</v>
      </c>
      <c r="E43" s="367">
        <v>0.08015046296296297</v>
      </c>
      <c r="F43" s="393" t="s">
        <v>42</v>
      </c>
      <c r="G43" s="375" t="s">
        <v>101</v>
      </c>
      <c r="H43" s="370">
        <f t="shared" si="5"/>
        <v>0.004580026455026455</v>
      </c>
      <c r="I43" s="371">
        <f>E43-E5</f>
        <v>0.022766203703703712</v>
      </c>
      <c r="J43" s="371">
        <f t="shared" si="4"/>
        <v>0.0018287037037036935</v>
      </c>
      <c r="K43" s="372">
        <f t="shared" si="6"/>
        <v>4970.758122743685</v>
      </c>
      <c r="L43" s="372">
        <f t="shared" si="7"/>
        <v>292.5403009615029</v>
      </c>
      <c r="M43" s="373" t="s">
        <v>364</v>
      </c>
    </row>
    <row r="44" spans="1:13" ht="23.25" customHeight="1">
      <c r="A44" s="363" t="s">
        <v>193</v>
      </c>
      <c r="B44" s="396" t="s">
        <v>1243</v>
      </c>
      <c r="C44" s="391" t="s">
        <v>40</v>
      </c>
      <c r="D44" s="392">
        <v>1973</v>
      </c>
      <c r="E44" s="367">
        <v>0.08046296296296296</v>
      </c>
      <c r="F44" s="394" t="s">
        <v>26</v>
      </c>
      <c r="G44" s="369" t="s">
        <v>111</v>
      </c>
      <c r="H44" s="370">
        <f t="shared" si="5"/>
        <v>0.004597883597883597</v>
      </c>
      <c r="I44" s="371">
        <f>E44-E5</f>
        <v>0.023078703703703705</v>
      </c>
      <c r="J44" s="371">
        <f t="shared" si="4"/>
        <v>0.00031249999999999334</v>
      </c>
      <c r="K44" s="372">
        <f t="shared" si="6"/>
        <v>5019.418872266974</v>
      </c>
      <c r="L44" s="372">
        <f t="shared" si="7"/>
        <v>48.66074952328927</v>
      </c>
      <c r="M44" s="373" t="s">
        <v>101</v>
      </c>
    </row>
    <row r="45" spans="1:13" ht="23.25" customHeight="1">
      <c r="A45" s="363" t="s">
        <v>198</v>
      </c>
      <c r="B45" s="396" t="s">
        <v>1487</v>
      </c>
      <c r="C45" s="391" t="s">
        <v>1479</v>
      </c>
      <c r="D45" s="392">
        <v>1992</v>
      </c>
      <c r="E45" s="367">
        <v>0.08149305555555558</v>
      </c>
      <c r="F45" s="395" t="s">
        <v>165</v>
      </c>
      <c r="G45" s="382" t="s">
        <v>43</v>
      </c>
      <c r="H45" s="370">
        <f t="shared" si="5"/>
        <v>0.0046567460317460336</v>
      </c>
      <c r="I45" s="371">
        <f>E45-E5</f>
        <v>0.02410879629629633</v>
      </c>
      <c r="J45" s="371">
        <f t="shared" si="4"/>
        <v>0.001030092592592624</v>
      </c>
      <c r="K45" s="372">
        <f t="shared" si="6"/>
        <v>5177.176537423667</v>
      </c>
      <c r="L45" s="372">
        <f t="shared" si="7"/>
        <v>157.75766515669238</v>
      </c>
      <c r="M45" s="373" t="s">
        <v>228</v>
      </c>
    </row>
    <row r="46" spans="1:13" ht="23.25" customHeight="1">
      <c r="A46" s="363" t="s">
        <v>201</v>
      </c>
      <c r="B46" s="396" t="s">
        <v>1299</v>
      </c>
      <c r="C46" s="391" t="s">
        <v>40</v>
      </c>
      <c r="D46" s="392">
        <v>1949</v>
      </c>
      <c r="E46" s="367">
        <v>0.08166666666666667</v>
      </c>
      <c r="F46" s="393" t="s">
        <v>42</v>
      </c>
      <c r="G46" s="375" t="s">
        <v>106</v>
      </c>
      <c r="H46" s="370">
        <f t="shared" si="5"/>
        <v>0.004666666666666666</v>
      </c>
      <c r="I46" s="371">
        <f>E46-E5</f>
        <v>0.024282407407407412</v>
      </c>
      <c r="J46" s="371">
        <f t="shared" si="4"/>
        <v>0.00017361111111108274</v>
      </c>
      <c r="K46" s="372">
        <f t="shared" si="6"/>
        <v>5203.373015873018</v>
      </c>
      <c r="L46" s="372">
        <f t="shared" si="7"/>
        <v>26.19647844935116</v>
      </c>
      <c r="M46" s="373" t="s">
        <v>37</v>
      </c>
    </row>
    <row r="47" spans="1:13" ht="23.25" customHeight="1">
      <c r="A47" s="363" t="s">
        <v>205</v>
      </c>
      <c r="B47" s="396" t="s">
        <v>1376</v>
      </c>
      <c r="C47" s="391" t="s">
        <v>1377</v>
      </c>
      <c r="D47" s="392">
        <v>1967</v>
      </c>
      <c r="E47" s="367">
        <v>0.08251157407407407</v>
      </c>
      <c r="F47" s="395" t="s">
        <v>165</v>
      </c>
      <c r="G47" s="382" t="s">
        <v>48</v>
      </c>
      <c r="H47" s="370">
        <f t="shared" si="5"/>
        <v>0.004714947089947089</v>
      </c>
      <c r="I47" s="371">
        <f>E47-E5</f>
        <v>0.025127314814814818</v>
      </c>
      <c r="J47" s="371">
        <f t="shared" si="4"/>
        <v>0.0008449074074074053</v>
      </c>
      <c r="K47" s="372">
        <f t="shared" si="6"/>
        <v>5329.288820311405</v>
      </c>
      <c r="L47" s="372">
        <f t="shared" si="7"/>
        <v>125.91580443838757</v>
      </c>
      <c r="M47" s="373" t="s">
        <v>86</v>
      </c>
    </row>
    <row r="48" spans="1:13" ht="23.25" customHeight="1">
      <c r="A48" s="363" t="s">
        <v>210</v>
      </c>
      <c r="B48" s="396" t="s">
        <v>1249</v>
      </c>
      <c r="C48" s="391" t="s">
        <v>387</v>
      </c>
      <c r="D48" s="392">
        <v>1966</v>
      </c>
      <c r="E48" s="367">
        <v>0.08524305555555556</v>
      </c>
      <c r="F48" s="393" t="s">
        <v>42</v>
      </c>
      <c r="G48" s="375" t="s">
        <v>111</v>
      </c>
      <c r="H48" s="370">
        <f t="shared" si="5"/>
        <v>0.004871031746031746</v>
      </c>
      <c r="I48" s="371">
        <f>E48-E5</f>
        <v>0.027858796296296305</v>
      </c>
      <c r="J48" s="371">
        <f t="shared" si="4"/>
        <v>0.0027314814814814875</v>
      </c>
      <c r="K48" s="372">
        <f t="shared" si="6"/>
        <v>5719.280380176512</v>
      </c>
      <c r="L48" s="372">
        <f t="shared" si="7"/>
        <v>389.99155986510686</v>
      </c>
      <c r="M48" s="373" t="s">
        <v>346</v>
      </c>
    </row>
    <row r="49" spans="1:13" ht="23.25" customHeight="1">
      <c r="A49" s="363" t="s">
        <v>218</v>
      </c>
      <c r="B49" s="396" t="s">
        <v>1488</v>
      </c>
      <c r="C49" s="391" t="s">
        <v>65</v>
      </c>
      <c r="D49" s="392">
        <v>1968</v>
      </c>
      <c r="E49" s="367">
        <v>0.08583333333333334</v>
      </c>
      <c r="F49" s="395" t="s">
        <v>165</v>
      </c>
      <c r="G49" s="382" t="s">
        <v>53</v>
      </c>
      <c r="H49" s="370">
        <f t="shared" si="5"/>
        <v>0.004904761904761906</v>
      </c>
      <c r="I49" s="371">
        <f>E49-E5</f>
        <v>0.028449074074074092</v>
      </c>
      <c r="J49" s="371">
        <f t="shared" si="4"/>
        <v>0.0005902777777777868</v>
      </c>
      <c r="K49" s="372">
        <f t="shared" si="6"/>
        <v>5800.296655879182</v>
      </c>
      <c r="L49" s="372">
        <f t="shared" si="7"/>
        <v>81.0162757026701</v>
      </c>
      <c r="M49" s="373" t="s">
        <v>322</v>
      </c>
    </row>
    <row r="50" spans="1:13" ht="23.25" customHeight="1">
      <c r="A50" s="363" t="s">
        <v>214</v>
      </c>
      <c r="B50" s="396" t="s">
        <v>1277</v>
      </c>
      <c r="C50" s="391" t="s">
        <v>65</v>
      </c>
      <c r="D50" s="392">
        <v>1977</v>
      </c>
      <c r="E50" s="367">
        <v>0.08596064814814815</v>
      </c>
      <c r="F50" s="394" t="s">
        <v>26</v>
      </c>
      <c r="G50" s="369" t="s">
        <v>114</v>
      </c>
      <c r="H50" s="370">
        <f t="shared" si="5"/>
        <v>0.004912037037037037</v>
      </c>
      <c r="I50" s="371">
        <f>E50-E5</f>
        <v>0.028576388888888894</v>
      </c>
      <c r="J50" s="371">
        <f t="shared" si="4"/>
        <v>0.00012731481481480234</v>
      </c>
      <c r="K50" s="372">
        <f t="shared" si="6"/>
        <v>5817.6248821866175</v>
      </c>
      <c r="L50" s="372">
        <f t="shared" si="7"/>
        <v>17.328226307435216</v>
      </c>
      <c r="M50" s="373" t="s">
        <v>114</v>
      </c>
    </row>
    <row r="51" spans="1:13" ht="23.25" customHeight="1">
      <c r="A51" s="363" t="s">
        <v>221</v>
      </c>
      <c r="B51" s="396" t="s">
        <v>1441</v>
      </c>
      <c r="C51" s="391" t="s">
        <v>65</v>
      </c>
      <c r="D51" s="392">
        <v>1986</v>
      </c>
      <c r="E51" s="367">
        <v>0.08637731481481481</v>
      </c>
      <c r="F51" s="395" t="s">
        <v>165</v>
      </c>
      <c r="G51" s="382" t="s">
        <v>57</v>
      </c>
      <c r="H51" s="370">
        <f t="shared" si="5"/>
        <v>0.004935846560846561</v>
      </c>
      <c r="I51" s="371">
        <f>E51-E5</f>
        <v>0.028993055555555557</v>
      </c>
      <c r="J51" s="371">
        <f t="shared" si="4"/>
        <v>0.0004166666666666624</v>
      </c>
      <c r="K51" s="372">
        <f t="shared" si="6"/>
        <v>5873.978292911697</v>
      </c>
      <c r="L51" s="372">
        <f t="shared" si="7"/>
        <v>56.35341072507981</v>
      </c>
      <c r="M51" s="373" t="s">
        <v>214</v>
      </c>
    </row>
    <row r="52" spans="1:13" ht="23.25" customHeight="1">
      <c r="A52" s="363" t="s">
        <v>224</v>
      </c>
      <c r="B52" s="396" t="s">
        <v>1454</v>
      </c>
      <c r="C52" s="391" t="s">
        <v>1455</v>
      </c>
      <c r="D52" s="392">
        <v>1965</v>
      </c>
      <c r="E52" s="367">
        <v>0.08685185185185185</v>
      </c>
      <c r="F52" s="393" t="s">
        <v>42</v>
      </c>
      <c r="G52" s="375" t="s">
        <v>114</v>
      </c>
      <c r="H52" s="370">
        <f t="shared" si="5"/>
        <v>0.004962962962962962</v>
      </c>
      <c r="I52" s="371">
        <f>E52-E5</f>
        <v>0.029467592592592594</v>
      </c>
      <c r="J52" s="371">
        <f t="shared" si="4"/>
        <v>0.0004745370370370372</v>
      </c>
      <c r="K52" s="372">
        <f t="shared" si="6"/>
        <v>5937.500000000001</v>
      </c>
      <c r="L52" s="372">
        <f t="shared" si="7"/>
        <v>63.52170708830363</v>
      </c>
      <c r="M52" s="373" t="s">
        <v>243</v>
      </c>
    </row>
    <row r="53" spans="1:13" ht="23.25" customHeight="1">
      <c r="A53" s="363" t="s">
        <v>228</v>
      </c>
      <c r="B53" s="396" t="s">
        <v>1264</v>
      </c>
      <c r="C53" s="391" t="s">
        <v>713</v>
      </c>
      <c r="D53" s="392">
        <v>1991</v>
      </c>
      <c r="E53" s="367">
        <v>0.08770833333333333</v>
      </c>
      <c r="F53" s="394" t="s">
        <v>26</v>
      </c>
      <c r="G53" s="369" t="s">
        <v>118</v>
      </c>
      <c r="H53" s="370">
        <f t="shared" si="5"/>
        <v>0.005011904761904762</v>
      </c>
      <c r="I53" s="371">
        <f>E53-E5</f>
        <v>0.03032407407407408</v>
      </c>
      <c r="J53" s="371">
        <f t="shared" si="4"/>
        <v>0.0008564814814814858</v>
      </c>
      <c r="K53" s="372">
        <f t="shared" si="6"/>
        <v>6050.409078912644</v>
      </c>
      <c r="L53" s="372">
        <f t="shared" si="7"/>
        <v>112.90907891264305</v>
      </c>
      <c r="M53" s="373" t="s">
        <v>144</v>
      </c>
    </row>
    <row r="54" spans="1:13" ht="23.25" customHeight="1">
      <c r="A54" s="363" t="s">
        <v>232</v>
      </c>
      <c r="B54" s="396" t="s">
        <v>1489</v>
      </c>
      <c r="C54" s="391" t="s">
        <v>138</v>
      </c>
      <c r="D54" s="392">
        <v>1989</v>
      </c>
      <c r="E54" s="367">
        <v>0.08802083333333333</v>
      </c>
      <c r="F54" s="395" t="s">
        <v>165</v>
      </c>
      <c r="G54" s="382" t="s">
        <v>62</v>
      </c>
      <c r="H54" s="370">
        <f t="shared" si="5"/>
        <v>0.005029761904761904</v>
      </c>
      <c r="I54" s="371">
        <f>E54-E5</f>
        <v>0.030636574074074073</v>
      </c>
      <c r="J54" s="371">
        <f t="shared" si="4"/>
        <v>0.00031249999999999334</v>
      </c>
      <c r="K54" s="372">
        <f t="shared" si="6"/>
        <v>6091.058514135438</v>
      </c>
      <c r="L54" s="372">
        <f t="shared" si="7"/>
        <v>40.64943522279373</v>
      </c>
      <c r="M54" s="373" t="s">
        <v>277</v>
      </c>
    </row>
    <row r="55" spans="1:13" ht="23.25" customHeight="1">
      <c r="A55" s="363" t="s">
        <v>236</v>
      </c>
      <c r="B55" s="396" t="s">
        <v>1490</v>
      </c>
      <c r="C55" s="391" t="s">
        <v>173</v>
      </c>
      <c r="D55" s="392">
        <v>1975</v>
      </c>
      <c r="E55" s="367">
        <v>0.08870370370370373</v>
      </c>
      <c r="F55" s="395" t="s">
        <v>165</v>
      </c>
      <c r="G55" s="382" t="s">
        <v>67</v>
      </c>
      <c r="H55" s="370">
        <f t="shared" si="5"/>
        <v>0.00506878306878307</v>
      </c>
      <c r="I55" s="371">
        <f>E55-E5</f>
        <v>0.031319444444444476</v>
      </c>
      <c r="J55" s="371">
        <f t="shared" si="4"/>
        <v>0.0006828703703704031</v>
      </c>
      <c r="K55" s="372">
        <f t="shared" si="6"/>
        <v>6178.88830897704</v>
      </c>
      <c r="L55" s="372">
        <f t="shared" si="7"/>
        <v>87.82979484160205</v>
      </c>
      <c r="M55" s="373" t="s">
        <v>160</v>
      </c>
    </row>
    <row r="56" spans="1:13" ht="23.25" customHeight="1">
      <c r="A56" s="363" t="s">
        <v>240</v>
      </c>
      <c r="B56" s="396" t="s">
        <v>1491</v>
      </c>
      <c r="C56" s="391" t="s">
        <v>1471</v>
      </c>
      <c r="D56" s="392">
        <v>1973</v>
      </c>
      <c r="E56" s="367">
        <v>0.09126157407407409</v>
      </c>
      <c r="F56" s="395" t="s">
        <v>165</v>
      </c>
      <c r="G56" s="382" t="s">
        <v>72</v>
      </c>
      <c r="H56" s="370">
        <f t="shared" si="5"/>
        <v>0.005214947089947091</v>
      </c>
      <c r="I56" s="371">
        <f>E56-E5</f>
        <v>0.03387731481481484</v>
      </c>
      <c r="J56" s="371">
        <f t="shared" si="4"/>
        <v>0.002557870370370363</v>
      </c>
      <c r="K56" s="372">
        <f t="shared" si="6"/>
        <v>6496.195307545977</v>
      </c>
      <c r="L56" s="372">
        <f t="shared" si="7"/>
        <v>317.30699856893716</v>
      </c>
      <c r="M56" s="373" t="s">
        <v>372</v>
      </c>
    </row>
    <row r="57" spans="1:13" ht="23.25" customHeight="1">
      <c r="A57" s="363" t="s">
        <v>243</v>
      </c>
      <c r="B57" s="396" t="s">
        <v>1492</v>
      </c>
      <c r="C57" s="391" t="s">
        <v>1455</v>
      </c>
      <c r="D57" s="392">
        <v>1989</v>
      </c>
      <c r="E57" s="367">
        <v>0.09128472222222223</v>
      </c>
      <c r="F57" s="395" t="s">
        <v>165</v>
      </c>
      <c r="G57" s="382" t="s">
        <v>77</v>
      </c>
      <c r="H57" s="370">
        <f t="shared" si="5"/>
        <v>0.005216269841269841</v>
      </c>
      <c r="I57" s="371">
        <f>E57-E5</f>
        <v>0.03390046296296297</v>
      </c>
      <c r="J57" s="371">
        <f t="shared" si="4"/>
        <v>2.3148148148133263E-05</v>
      </c>
      <c r="K57" s="372">
        <f t="shared" si="6"/>
        <v>6498.985672625842</v>
      </c>
      <c r="L57" s="372">
        <f t="shared" si="7"/>
        <v>2.790365079865296</v>
      </c>
      <c r="M57" s="373" t="s">
        <v>251</v>
      </c>
    </row>
    <row r="58" spans="1:13" ht="23.25" customHeight="1">
      <c r="A58" s="363" t="s">
        <v>247</v>
      </c>
      <c r="B58" s="396" t="s">
        <v>1135</v>
      </c>
      <c r="C58" s="391" t="s">
        <v>40</v>
      </c>
      <c r="D58" s="392">
        <v>1978</v>
      </c>
      <c r="E58" s="367">
        <v>0.09288194444444443</v>
      </c>
      <c r="F58" s="394" t="s">
        <v>26</v>
      </c>
      <c r="G58" s="369" t="s">
        <v>123</v>
      </c>
      <c r="H58" s="370">
        <f t="shared" si="5"/>
        <v>0.005307539682539682</v>
      </c>
      <c r="I58" s="371">
        <f>E58-E5</f>
        <v>0.03549768518518518</v>
      </c>
      <c r="J58" s="371">
        <f t="shared" si="4"/>
        <v>0.0015972222222222082</v>
      </c>
      <c r="K58" s="372">
        <f t="shared" si="6"/>
        <v>6688.16199376947</v>
      </c>
      <c r="L58" s="372">
        <f t="shared" si="7"/>
        <v>189.17632114362823</v>
      </c>
      <c r="M58" s="373" t="s">
        <v>72</v>
      </c>
    </row>
    <row r="59" spans="1:13" ht="23.25" customHeight="1">
      <c r="A59" s="363" t="s">
        <v>251</v>
      </c>
      <c r="B59" s="396" t="s">
        <v>1493</v>
      </c>
      <c r="C59" s="391" t="s">
        <v>713</v>
      </c>
      <c r="D59" s="392">
        <v>1989</v>
      </c>
      <c r="E59" s="367">
        <v>0.09305555555555556</v>
      </c>
      <c r="F59" s="394" t="s">
        <v>26</v>
      </c>
      <c r="G59" s="369" t="s">
        <v>127</v>
      </c>
      <c r="H59" s="370">
        <f t="shared" si="5"/>
        <v>0.005317460317460318</v>
      </c>
      <c r="I59" s="371">
        <f>E59-E5</f>
        <v>0.035671296296296305</v>
      </c>
      <c r="J59" s="371">
        <f t="shared" si="4"/>
        <v>0.00017361111111112437</v>
      </c>
      <c r="K59" s="372">
        <f t="shared" si="6"/>
        <v>6708.333333333334</v>
      </c>
      <c r="L59" s="372">
        <f t="shared" si="7"/>
        <v>20.171339563863512</v>
      </c>
      <c r="M59" s="373" t="s">
        <v>147</v>
      </c>
    </row>
    <row r="60" spans="1:13" ht="23.25" customHeight="1">
      <c r="A60" s="363" t="s">
        <v>255</v>
      </c>
      <c r="B60" s="396" t="s">
        <v>1448</v>
      </c>
      <c r="C60" s="391" t="s">
        <v>1449</v>
      </c>
      <c r="D60" s="392">
        <v>1993</v>
      </c>
      <c r="E60" s="367">
        <v>0.09379629629629631</v>
      </c>
      <c r="F60" s="394" t="s">
        <v>26</v>
      </c>
      <c r="G60" s="369" t="s">
        <v>136</v>
      </c>
      <c r="H60" s="370">
        <f t="shared" si="5"/>
        <v>0.0053597883597883604</v>
      </c>
      <c r="I60" s="371">
        <f>E60-E5</f>
        <v>0.036412037037037055</v>
      </c>
      <c r="J60" s="371">
        <f t="shared" si="4"/>
        <v>0.0007407407407407501</v>
      </c>
      <c r="K60" s="372">
        <f t="shared" si="6"/>
        <v>6793.558736426458</v>
      </c>
      <c r="L60" s="372">
        <f t="shared" si="7"/>
        <v>85.22540309312444</v>
      </c>
      <c r="M60" s="373" t="s">
        <v>310</v>
      </c>
    </row>
    <row r="61" spans="1:13" ht="23.25" customHeight="1">
      <c r="A61" s="363" t="s">
        <v>260</v>
      </c>
      <c r="B61" s="396" t="s">
        <v>1296</v>
      </c>
      <c r="C61" s="391" t="s">
        <v>849</v>
      </c>
      <c r="D61" s="392">
        <v>1997</v>
      </c>
      <c r="E61" s="367">
        <v>0.0975462962962963</v>
      </c>
      <c r="F61" s="394" t="s">
        <v>26</v>
      </c>
      <c r="G61" s="369" t="s">
        <v>132</v>
      </c>
      <c r="H61" s="370">
        <f t="shared" si="5"/>
        <v>0.005574074074074074</v>
      </c>
      <c r="I61" s="371">
        <f>E61-E5</f>
        <v>0.040162037037037045</v>
      </c>
      <c r="J61" s="371">
        <f t="shared" si="4"/>
        <v>0.0037499999999999895</v>
      </c>
      <c r="K61" s="372">
        <f t="shared" si="6"/>
        <v>7205.149501661131</v>
      </c>
      <c r="L61" s="372">
        <f t="shared" si="7"/>
        <v>411.5907652346723</v>
      </c>
      <c r="M61" s="373" t="s">
        <v>337</v>
      </c>
    </row>
    <row r="62" spans="1:13" ht="23.25" customHeight="1">
      <c r="A62" s="363" t="s">
        <v>264</v>
      </c>
      <c r="B62" s="396" t="s">
        <v>1111</v>
      </c>
      <c r="C62" s="391" t="s">
        <v>907</v>
      </c>
      <c r="D62" s="392">
        <v>1976</v>
      </c>
      <c r="E62" s="367">
        <v>0.09891203703703703</v>
      </c>
      <c r="F62" s="395" t="s">
        <v>165</v>
      </c>
      <c r="G62" s="382" t="s">
        <v>81</v>
      </c>
      <c r="H62" s="370">
        <f t="shared" si="5"/>
        <v>0.005652116402116402</v>
      </c>
      <c r="I62" s="371">
        <f>E62-E5</f>
        <v>0.04152777777777778</v>
      </c>
      <c r="J62" s="371">
        <f aca="true" t="shared" si="8" ref="J62:J83">E62-E61</f>
        <v>0.0013657407407407368</v>
      </c>
      <c r="K62" s="372">
        <f t="shared" si="6"/>
        <v>7347.2969810437635</v>
      </c>
      <c r="L62" s="372">
        <f t="shared" si="7"/>
        <v>142.1474793826328</v>
      </c>
      <c r="M62" s="373" t="s">
        <v>341</v>
      </c>
    </row>
    <row r="63" spans="1:13" ht="23.25" customHeight="1">
      <c r="A63" s="363" t="s">
        <v>268</v>
      </c>
      <c r="B63" s="396" t="s">
        <v>1436</v>
      </c>
      <c r="C63" s="391" t="s">
        <v>40</v>
      </c>
      <c r="D63" s="392">
        <v>1979</v>
      </c>
      <c r="E63" s="367">
        <v>0.10016203703703705</v>
      </c>
      <c r="F63" s="395" t="s">
        <v>165</v>
      </c>
      <c r="G63" s="382" t="s">
        <v>86</v>
      </c>
      <c r="H63" s="370">
        <f t="shared" si="5"/>
        <v>0.005723544973544974</v>
      </c>
      <c r="I63" s="371">
        <f>E63-E5</f>
        <v>0.042777777777777796</v>
      </c>
      <c r="J63" s="371">
        <f t="shared" si="8"/>
        <v>0.001250000000000015</v>
      </c>
      <c r="K63" s="372">
        <f t="shared" si="6"/>
        <v>7474.000462214008</v>
      </c>
      <c r="L63" s="372">
        <f t="shared" si="7"/>
        <v>126.70348117024423</v>
      </c>
      <c r="M63" s="373" t="s">
        <v>106</v>
      </c>
    </row>
    <row r="64" spans="1:13" ht="23.25" customHeight="1">
      <c r="A64" s="363" t="s">
        <v>273</v>
      </c>
      <c r="B64" s="396" t="s">
        <v>1453</v>
      </c>
      <c r="C64" s="391" t="s">
        <v>40</v>
      </c>
      <c r="D64" s="392">
        <v>1948</v>
      </c>
      <c r="E64" s="367">
        <v>0.10045138888888888</v>
      </c>
      <c r="F64" s="395" t="s">
        <v>165</v>
      </c>
      <c r="G64" s="382" t="s">
        <v>91</v>
      </c>
      <c r="H64" s="370">
        <f t="shared" si="5"/>
        <v>0.005740079365079365</v>
      </c>
      <c r="I64" s="371">
        <f>E64-E5</f>
        <v>0.04306712962962963</v>
      </c>
      <c r="J64" s="371">
        <f t="shared" si="8"/>
        <v>0.0002893518518518323</v>
      </c>
      <c r="K64" s="372">
        <f t="shared" si="6"/>
        <v>7502.880516188501</v>
      </c>
      <c r="L64" s="372">
        <f t="shared" si="7"/>
        <v>28.88005397449342</v>
      </c>
      <c r="M64" s="373" t="s">
        <v>177</v>
      </c>
    </row>
    <row r="65" spans="1:13" ht="23.25" customHeight="1">
      <c r="A65" s="363" t="s">
        <v>277</v>
      </c>
      <c r="B65" s="396" t="s">
        <v>1133</v>
      </c>
      <c r="C65" s="391" t="s">
        <v>40</v>
      </c>
      <c r="D65" s="392">
        <v>1954</v>
      </c>
      <c r="E65" s="367">
        <v>0.10648148148148147</v>
      </c>
      <c r="F65" s="395" t="s">
        <v>165</v>
      </c>
      <c r="G65" s="382" t="s">
        <v>96</v>
      </c>
      <c r="H65" s="370">
        <f t="shared" si="5"/>
        <v>0.006084656084656084</v>
      </c>
      <c r="I65" s="371">
        <f>E65-E5</f>
        <v>0.049097222222222216</v>
      </c>
      <c r="J65" s="371">
        <f t="shared" si="8"/>
        <v>0.006030092592592587</v>
      </c>
      <c r="K65" s="372">
        <f t="shared" si="6"/>
        <v>8069.021739130434</v>
      </c>
      <c r="L65" s="372">
        <f t="shared" si="7"/>
        <v>566.1412229419329</v>
      </c>
      <c r="M65" s="373" t="s">
        <v>81</v>
      </c>
    </row>
    <row r="66" spans="1:13" ht="23.25" customHeight="1">
      <c r="A66" s="363" t="s">
        <v>281</v>
      </c>
      <c r="B66" s="396" t="s">
        <v>1494</v>
      </c>
      <c r="C66" s="391" t="s">
        <v>40</v>
      </c>
      <c r="D66" s="392">
        <v>1975</v>
      </c>
      <c r="E66" s="367">
        <v>0.10972222222222222</v>
      </c>
      <c r="F66" s="394" t="s">
        <v>26</v>
      </c>
      <c r="G66" s="369" t="s">
        <v>140</v>
      </c>
      <c r="H66" s="370">
        <f t="shared" si="5"/>
        <v>0.00626984126984127</v>
      </c>
      <c r="I66" s="371">
        <f>E66-E5</f>
        <v>0.05233796296296297</v>
      </c>
      <c r="J66" s="371">
        <f t="shared" si="8"/>
        <v>0.0032407407407407524</v>
      </c>
      <c r="K66" s="372">
        <f t="shared" si="6"/>
        <v>8347.57383966245</v>
      </c>
      <c r="L66" s="372">
        <f t="shared" si="7"/>
        <v>278.5521005320152</v>
      </c>
      <c r="M66" s="373" t="s">
        <v>268</v>
      </c>
    </row>
    <row r="67" spans="1:13" ht="23.25" customHeight="1">
      <c r="A67" s="363" t="s">
        <v>285</v>
      </c>
      <c r="B67" s="396" t="s">
        <v>1314</v>
      </c>
      <c r="C67" s="391" t="s">
        <v>1315</v>
      </c>
      <c r="D67" s="392">
        <v>1940</v>
      </c>
      <c r="E67" s="367">
        <v>0.11237268518518519</v>
      </c>
      <c r="F67" s="393" t="s">
        <v>42</v>
      </c>
      <c r="G67" s="375" t="s">
        <v>118</v>
      </c>
      <c r="H67" s="370">
        <f t="shared" si="5"/>
        <v>0.0064212962962962965</v>
      </c>
      <c r="I67" s="371">
        <f>E67-E5</f>
        <v>0.054988425925925934</v>
      </c>
      <c r="J67" s="371">
        <f t="shared" si="8"/>
        <v>0.0026504629629629656</v>
      </c>
      <c r="K67" s="372">
        <f t="shared" si="6"/>
        <v>8563.446286950253</v>
      </c>
      <c r="L67" s="372">
        <f t="shared" si="7"/>
        <v>215.87244728780388</v>
      </c>
      <c r="M67" s="373" t="s">
        <v>317</v>
      </c>
    </row>
    <row r="68" spans="1:13" ht="23.25" customHeight="1">
      <c r="A68" s="363" t="s">
        <v>290</v>
      </c>
      <c r="B68" s="396" t="s">
        <v>1495</v>
      </c>
      <c r="C68" s="391" t="s">
        <v>65</v>
      </c>
      <c r="D68" s="392">
        <v>1994</v>
      </c>
      <c r="E68" s="367">
        <v>0.1178125</v>
      </c>
      <c r="F68" s="394" t="s">
        <v>26</v>
      </c>
      <c r="G68" s="369" t="s">
        <v>144</v>
      </c>
      <c r="H68" s="370">
        <f t="shared" si="5"/>
        <v>0.0067321428571428575</v>
      </c>
      <c r="I68" s="371">
        <f>E68-E5</f>
        <v>0.06042824074074075</v>
      </c>
      <c r="J68" s="371">
        <f t="shared" si="8"/>
        <v>0.005439814814814814</v>
      </c>
      <c r="K68" s="372">
        <f t="shared" si="6"/>
        <v>8976.07820021613</v>
      </c>
      <c r="L68" s="372">
        <f t="shared" si="7"/>
        <v>412.6319132658773</v>
      </c>
      <c r="M68" s="373" t="s">
        <v>27</v>
      </c>
    </row>
    <row r="69" spans="1:13" ht="23.25" customHeight="1">
      <c r="A69" s="363" t="s">
        <v>294</v>
      </c>
      <c r="B69" s="396" t="s">
        <v>1496</v>
      </c>
      <c r="C69" s="391" t="s">
        <v>1497</v>
      </c>
      <c r="D69" s="392">
        <v>1973</v>
      </c>
      <c r="E69" s="367">
        <v>0.11891203703703705</v>
      </c>
      <c r="F69" s="395" t="s">
        <v>165</v>
      </c>
      <c r="G69" s="382" t="s">
        <v>101</v>
      </c>
      <c r="H69" s="370">
        <f aca="true" t="shared" si="9" ref="H69:H83">E69/17.5</f>
        <v>0.006794973544973546</v>
      </c>
      <c r="I69" s="371">
        <f>E69-E5</f>
        <v>0.0615277777777778</v>
      </c>
      <c r="J69" s="371">
        <f t="shared" si="8"/>
        <v>0.0010995370370370516</v>
      </c>
      <c r="K69" s="372">
        <f t="shared" si="6"/>
        <v>9054.895853611059</v>
      </c>
      <c r="L69" s="372">
        <f t="shared" si="7"/>
        <v>78.81765339492813</v>
      </c>
      <c r="M69" s="373" t="s">
        <v>57</v>
      </c>
    </row>
    <row r="70" spans="1:13" ht="23.25" customHeight="1">
      <c r="A70" s="363" t="s">
        <v>298</v>
      </c>
      <c r="B70" s="396" t="s">
        <v>1498</v>
      </c>
      <c r="C70" s="391" t="s">
        <v>1497</v>
      </c>
      <c r="D70" s="392">
        <v>1973</v>
      </c>
      <c r="E70" s="367">
        <v>0.1189236111111111</v>
      </c>
      <c r="F70" s="395" t="s">
        <v>165</v>
      </c>
      <c r="G70" s="382" t="s">
        <v>106</v>
      </c>
      <c r="H70" s="370">
        <f t="shared" si="9"/>
        <v>0.00679563492063492</v>
      </c>
      <c r="I70" s="371">
        <f>E70-E5</f>
        <v>0.06153935185185185</v>
      </c>
      <c r="J70" s="371">
        <f t="shared" si="8"/>
        <v>1.1574074074052754E-05</v>
      </c>
      <c r="K70" s="372">
        <f aca="true" t="shared" si="10" ref="K70:K83">(I70/H70)*1000</f>
        <v>9055.717761557178</v>
      </c>
      <c r="L70" s="372">
        <f aca="true" t="shared" si="11" ref="L70:L83">K70-K69</f>
        <v>0.8219079461196088</v>
      </c>
      <c r="M70" s="373" t="s">
        <v>264</v>
      </c>
    </row>
    <row r="71" spans="1:13" ht="23.25" customHeight="1">
      <c r="A71" s="363" t="s">
        <v>303</v>
      </c>
      <c r="B71" s="396" t="s">
        <v>1319</v>
      </c>
      <c r="C71" s="391" t="s">
        <v>713</v>
      </c>
      <c r="D71" s="392">
        <v>1953</v>
      </c>
      <c r="E71" s="367">
        <v>0.12172453703703705</v>
      </c>
      <c r="F71" s="395" t="s">
        <v>165</v>
      </c>
      <c r="G71" s="382" t="s">
        <v>111</v>
      </c>
      <c r="H71" s="370">
        <f t="shared" si="9"/>
        <v>0.006955687830687831</v>
      </c>
      <c r="I71" s="371">
        <f>E71-E5</f>
        <v>0.06434027777777779</v>
      </c>
      <c r="J71" s="371">
        <f t="shared" si="8"/>
        <v>0.002800925925925943</v>
      </c>
      <c r="K71" s="372">
        <f t="shared" si="10"/>
        <v>9250.023771037368</v>
      </c>
      <c r="L71" s="372">
        <f t="shared" si="11"/>
        <v>194.30600948018946</v>
      </c>
      <c r="M71" s="373" t="s">
        <v>151</v>
      </c>
    </row>
    <row r="72" spans="1:13" ht="23.25" customHeight="1">
      <c r="A72" s="363" t="s">
        <v>310</v>
      </c>
      <c r="B72" s="396" t="s">
        <v>1457</v>
      </c>
      <c r="C72" s="391" t="s">
        <v>279</v>
      </c>
      <c r="D72" s="392">
        <v>1939</v>
      </c>
      <c r="E72" s="367">
        <v>0.12355324074074074</v>
      </c>
      <c r="F72" s="395" t="s">
        <v>165</v>
      </c>
      <c r="G72" s="382" t="s">
        <v>114</v>
      </c>
      <c r="H72" s="370">
        <f t="shared" si="9"/>
        <v>0.007060185185185185</v>
      </c>
      <c r="I72" s="371">
        <f>E72-E5</f>
        <v>0.06616898148148148</v>
      </c>
      <c r="J72" s="371">
        <f t="shared" si="8"/>
        <v>0.0018287037037036935</v>
      </c>
      <c r="K72" s="372">
        <f t="shared" si="10"/>
        <v>9372.131147540984</v>
      </c>
      <c r="L72" s="372">
        <f t="shared" si="11"/>
        <v>122.10737650361625</v>
      </c>
      <c r="M72" s="373" t="s">
        <v>221</v>
      </c>
    </row>
    <row r="73" spans="1:13" ht="23.25" customHeight="1">
      <c r="A73" s="363" t="s">
        <v>307</v>
      </c>
      <c r="B73" s="396" t="s">
        <v>1499</v>
      </c>
      <c r="C73" s="391" t="s">
        <v>1455</v>
      </c>
      <c r="D73" s="392">
        <v>1971</v>
      </c>
      <c r="E73" s="367">
        <v>0.13229166666666667</v>
      </c>
      <c r="F73" s="395" t="s">
        <v>165</v>
      </c>
      <c r="G73" s="382" t="s">
        <v>118</v>
      </c>
      <c r="H73" s="370">
        <f t="shared" si="9"/>
        <v>0.007559523809523809</v>
      </c>
      <c r="I73" s="371">
        <f>E73-E5</f>
        <v>0.07490740740740742</v>
      </c>
      <c r="J73" s="371">
        <f t="shared" si="8"/>
        <v>0.008738425925925927</v>
      </c>
      <c r="K73" s="372">
        <f t="shared" si="10"/>
        <v>9909.011373578305</v>
      </c>
      <c r="L73" s="372">
        <f t="shared" si="11"/>
        <v>536.8802260373213</v>
      </c>
      <c r="M73" s="373" t="s">
        <v>247</v>
      </c>
    </row>
    <row r="74" spans="1:13" ht="23.25" customHeight="1">
      <c r="A74" s="363" t="s">
        <v>314</v>
      </c>
      <c r="B74" s="396" t="s">
        <v>1500</v>
      </c>
      <c r="C74" s="391" t="s">
        <v>40</v>
      </c>
      <c r="D74" s="392">
        <v>1976</v>
      </c>
      <c r="E74" s="367">
        <v>0.1360185185185185</v>
      </c>
      <c r="F74" s="394" t="s">
        <v>26</v>
      </c>
      <c r="G74" s="369" t="s">
        <v>147</v>
      </c>
      <c r="H74" s="370">
        <f t="shared" si="9"/>
        <v>0.007772486772486772</v>
      </c>
      <c r="I74" s="371">
        <f>E74-E5</f>
        <v>0.07863425925925926</v>
      </c>
      <c r="J74" s="371">
        <f t="shared" si="8"/>
        <v>0.0037268518518518423</v>
      </c>
      <c r="K74" s="372">
        <f t="shared" si="10"/>
        <v>10117.00136147039</v>
      </c>
      <c r="L74" s="372">
        <f t="shared" si="11"/>
        <v>207.98998789208417</v>
      </c>
      <c r="M74" s="373" t="s">
        <v>240</v>
      </c>
    </row>
    <row r="75" spans="1:13" ht="23.25" customHeight="1">
      <c r="A75" s="363" t="s">
        <v>317</v>
      </c>
      <c r="B75" s="396" t="s">
        <v>1394</v>
      </c>
      <c r="C75" s="391" t="s">
        <v>65</v>
      </c>
      <c r="D75" s="392">
        <v>1993</v>
      </c>
      <c r="E75" s="367">
        <v>0.14050925925925925</v>
      </c>
      <c r="F75" s="394" t="s">
        <v>26</v>
      </c>
      <c r="G75" s="369" t="s">
        <v>151</v>
      </c>
      <c r="H75" s="370">
        <f t="shared" si="9"/>
        <v>0.008029100529100528</v>
      </c>
      <c r="I75" s="371">
        <f>E75-E5</f>
        <v>0.083125</v>
      </c>
      <c r="J75" s="371">
        <f t="shared" si="8"/>
        <v>0.00449074074074074</v>
      </c>
      <c r="K75" s="372">
        <f t="shared" si="10"/>
        <v>10352.965403624385</v>
      </c>
      <c r="L75" s="372">
        <f t="shared" si="11"/>
        <v>235.96404215399525</v>
      </c>
      <c r="M75" s="373" t="s">
        <v>193</v>
      </c>
    </row>
    <row r="76" spans="1:13" ht="23.25" customHeight="1">
      <c r="A76" s="363" t="s">
        <v>322</v>
      </c>
      <c r="B76" s="396" t="s">
        <v>1501</v>
      </c>
      <c r="C76" s="391" t="s">
        <v>40</v>
      </c>
      <c r="D76" s="392">
        <v>1977</v>
      </c>
      <c r="E76" s="367">
        <v>0.14671296296296296</v>
      </c>
      <c r="F76" s="395" t="s">
        <v>165</v>
      </c>
      <c r="G76" s="382" t="s">
        <v>123</v>
      </c>
      <c r="H76" s="370">
        <f t="shared" si="9"/>
        <v>0.008383597883597884</v>
      </c>
      <c r="I76" s="371">
        <f>E76-E5</f>
        <v>0.08932870370370372</v>
      </c>
      <c r="J76" s="371">
        <f t="shared" si="8"/>
        <v>0.006203703703703711</v>
      </c>
      <c r="K76" s="372">
        <f t="shared" si="10"/>
        <v>10655.175134111709</v>
      </c>
      <c r="L76" s="372">
        <f t="shared" si="11"/>
        <v>302.2097304873241</v>
      </c>
      <c r="M76" s="373" t="s">
        <v>273</v>
      </c>
    </row>
    <row r="77" spans="1:13" ht="23.25" customHeight="1">
      <c r="A77" s="363" t="s">
        <v>326</v>
      </c>
      <c r="B77" s="396" t="s">
        <v>1459</v>
      </c>
      <c r="C77" s="391" t="s">
        <v>1460</v>
      </c>
      <c r="D77" s="392">
        <v>1994</v>
      </c>
      <c r="E77" s="367">
        <v>0.15108796296296298</v>
      </c>
      <c r="F77" s="395" t="s">
        <v>165</v>
      </c>
      <c r="G77" s="382" t="s">
        <v>127</v>
      </c>
      <c r="H77" s="370">
        <f t="shared" si="9"/>
        <v>0.008633597883597884</v>
      </c>
      <c r="I77" s="371">
        <f>E77-E5</f>
        <v>0.09370370370370373</v>
      </c>
      <c r="J77" s="371">
        <f t="shared" si="8"/>
        <v>0.004375000000000018</v>
      </c>
      <c r="K77" s="372">
        <f t="shared" si="10"/>
        <v>10853.378274858285</v>
      </c>
      <c r="L77" s="372">
        <f t="shared" si="11"/>
        <v>198.20314074657654</v>
      </c>
      <c r="M77" s="373" t="s">
        <v>155</v>
      </c>
    </row>
    <row r="78" spans="1:13" ht="23.25" customHeight="1">
      <c r="A78" s="363" t="s">
        <v>330</v>
      </c>
      <c r="B78" s="396" t="s">
        <v>1391</v>
      </c>
      <c r="C78" s="391" t="s">
        <v>65</v>
      </c>
      <c r="D78" s="392">
        <v>1979</v>
      </c>
      <c r="E78" s="367">
        <v>0.15238425925925925</v>
      </c>
      <c r="F78" s="394" t="s">
        <v>26</v>
      </c>
      <c r="G78" s="369" t="s">
        <v>155</v>
      </c>
      <c r="H78" s="370">
        <f t="shared" si="9"/>
        <v>0.008707671957671958</v>
      </c>
      <c r="I78" s="371">
        <f>E78-E5</f>
        <v>0.095</v>
      </c>
      <c r="J78" s="371">
        <f t="shared" si="8"/>
        <v>0.0012962962962962676</v>
      </c>
      <c r="K78" s="372">
        <f t="shared" si="10"/>
        <v>10909.91948959441</v>
      </c>
      <c r="L78" s="372">
        <f t="shared" si="11"/>
        <v>56.54121473612395</v>
      </c>
      <c r="M78" s="373" t="s">
        <v>171</v>
      </c>
    </row>
    <row r="79" spans="1:13" ht="23.25" customHeight="1">
      <c r="A79" s="363" t="s">
        <v>333</v>
      </c>
      <c r="B79" s="396" t="s">
        <v>1461</v>
      </c>
      <c r="C79" s="391" t="s">
        <v>444</v>
      </c>
      <c r="D79" s="392">
        <v>1994</v>
      </c>
      <c r="E79" s="367">
        <v>0.15354166666666666</v>
      </c>
      <c r="F79" s="395" t="s">
        <v>165</v>
      </c>
      <c r="G79" s="382" t="s">
        <v>136</v>
      </c>
      <c r="H79" s="370">
        <f t="shared" si="9"/>
        <v>0.008773809523809524</v>
      </c>
      <c r="I79" s="371">
        <f>E79-E5</f>
        <v>0.09615740740740741</v>
      </c>
      <c r="J79" s="371">
        <f t="shared" si="8"/>
        <v>0.0011574074074074125</v>
      </c>
      <c r="K79" s="372">
        <f t="shared" si="10"/>
        <v>10959.59595959596</v>
      </c>
      <c r="L79" s="372">
        <f t="shared" si="11"/>
        <v>49.676470001550115</v>
      </c>
      <c r="M79" s="373" t="s">
        <v>260</v>
      </c>
    </row>
    <row r="80" spans="1:13" ht="23.25" customHeight="1">
      <c r="A80" s="363" t="s">
        <v>349</v>
      </c>
      <c r="B80" s="396" t="s">
        <v>1502</v>
      </c>
      <c r="C80" s="391" t="s">
        <v>1503</v>
      </c>
      <c r="D80" s="392">
        <v>1964</v>
      </c>
      <c r="E80" s="367">
        <v>0.16666666666666666</v>
      </c>
      <c r="F80" s="395" t="s">
        <v>165</v>
      </c>
      <c r="G80" s="382" t="s">
        <v>132</v>
      </c>
      <c r="H80" s="370">
        <f t="shared" si="9"/>
        <v>0.009523809523809523</v>
      </c>
      <c r="I80" s="371">
        <f>E80-E2</f>
        <v>0.16666666666666666</v>
      </c>
      <c r="J80" s="371">
        <f t="shared" si="8"/>
        <v>0.013124999999999998</v>
      </c>
      <c r="K80" s="372">
        <f t="shared" si="10"/>
        <v>17500</v>
      </c>
      <c r="L80" s="372">
        <f t="shared" si="11"/>
        <v>6540.404040404041</v>
      </c>
      <c r="M80" s="373" t="s">
        <v>232</v>
      </c>
    </row>
    <row r="81" spans="1:13" ht="23.25" customHeight="1">
      <c r="A81" s="363" t="s">
        <v>337</v>
      </c>
      <c r="B81" s="396" t="s">
        <v>1119</v>
      </c>
      <c r="C81" s="391" t="s">
        <v>40</v>
      </c>
      <c r="D81" s="392">
        <v>1996</v>
      </c>
      <c r="E81" s="367">
        <v>0.16666666666666666</v>
      </c>
      <c r="F81" s="394" t="s">
        <v>26</v>
      </c>
      <c r="G81" s="369" t="s">
        <v>160</v>
      </c>
      <c r="H81" s="370">
        <f t="shared" si="9"/>
        <v>0.009523809523809523</v>
      </c>
      <c r="I81" s="371">
        <f>E81-E6</f>
        <v>0.10864583333333333</v>
      </c>
      <c r="J81" s="371">
        <f t="shared" si="8"/>
        <v>0</v>
      </c>
      <c r="K81" s="372">
        <f t="shared" si="10"/>
        <v>11407.8125</v>
      </c>
      <c r="L81" s="372">
        <f t="shared" si="11"/>
        <v>-6092.1875</v>
      </c>
      <c r="M81" s="373" t="s">
        <v>255</v>
      </c>
    </row>
    <row r="82" spans="1:13" ht="23.25" customHeight="1">
      <c r="A82" s="363" t="s">
        <v>341</v>
      </c>
      <c r="B82" s="396" t="s">
        <v>1504</v>
      </c>
      <c r="C82" s="391" t="s">
        <v>1503</v>
      </c>
      <c r="D82" s="392">
        <v>1981</v>
      </c>
      <c r="E82" s="367">
        <v>0.16666666666666666</v>
      </c>
      <c r="F82" s="394" t="s">
        <v>26</v>
      </c>
      <c r="G82" s="369" t="s">
        <v>166</v>
      </c>
      <c r="H82" s="370">
        <f t="shared" si="9"/>
        <v>0.009523809523809523</v>
      </c>
      <c r="I82" s="371">
        <f>E82-E6</f>
        <v>0.10864583333333333</v>
      </c>
      <c r="J82" s="371">
        <f t="shared" si="8"/>
        <v>0</v>
      </c>
      <c r="K82" s="372">
        <f t="shared" si="10"/>
        <v>11407.8125</v>
      </c>
      <c r="L82" s="372">
        <f t="shared" si="11"/>
        <v>0</v>
      </c>
      <c r="M82" s="373" t="s">
        <v>303</v>
      </c>
    </row>
    <row r="83" spans="1:13" ht="23.25" customHeight="1">
      <c r="A83" s="363" t="s">
        <v>346</v>
      </c>
      <c r="B83" s="396" t="s">
        <v>1505</v>
      </c>
      <c r="C83" s="391" t="s">
        <v>65</v>
      </c>
      <c r="D83" s="392">
        <v>1997</v>
      </c>
      <c r="E83" s="367">
        <v>0.16666666666666666</v>
      </c>
      <c r="F83" s="394" t="s">
        <v>26</v>
      </c>
      <c r="G83" s="369" t="s">
        <v>168</v>
      </c>
      <c r="H83" s="370">
        <f t="shared" si="9"/>
        <v>0.009523809523809523</v>
      </c>
      <c r="I83" s="371">
        <f>E83-E6</f>
        <v>0.10864583333333333</v>
      </c>
      <c r="J83" s="371">
        <f t="shared" si="8"/>
        <v>0</v>
      </c>
      <c r="K83" s="372">
        <f t="shared" si="10"/>
        <v>11407.8125</v>
      </c>
      <c r="L83" s="372">
        <f t="shared" si="11"/>
        <v>0</v>
      </c>
      <c r="M83" s="373" t="s">
        <v>355</v>
      </c>
    </row>
    <row r="85" spans="6:8" ht="15.75">
      <c r="F85" s="401" t="s">
        <v>26</v>
      </c>
      <c r="G85" s="234" t="s">
        <v>756</v>
      </c>
      <c r="H85" s="235"/>
    </row>
    <row r="86" spans="6:8" ht="15.75">
      <c r="F86" s="402" t="s">
        <v>42</v>
      </c>
      <c r="G86" s="238" t="s">
        <v>1506</v>
      </c>
      <c r="H86" s="239"/>
    </row>
    <row r="87" spans="6:8" ht="15.75">
      <c r="F87" s="403" t="s">
        <v>165</v>
      </c>
      <c r="G87" s="243" t="s">
        <v>1507</v>
      </c>
      <c r="H87" s="244"/>
    </row>
    <row r="88" spans="2:3" ht="12.75">
      <c r="B88" s="177"/>
      <c r="C88" s="177"/>
    </row>
    <row r="89" ht="12.75">
      <c r="I89" s="177"/>
    </row>
    <row r="90" spans="2:9" ht="12.75">
      <c r="B90" s="245"/>
      <c r="C90" s="245"/>
      <c r="I90" s="177"/>
    </row>
  </sheetData>
  <sheetProtection/>
  <autoFilter ref="A4:M83"/>
  <mergeCells count="2">
    <mergeCell ref="A1:M1"/>
    <mergeCell ref="A2:M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">
      <pane xSplit="1" ySplit="2" topLeftCell="B3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:F11"/>
    </sheetView>
  </sheetViews>
  <sheetFormatPr defaultColWidth="9.140625" defaultRowHeight="12.75"/>
  <cols>
    <col min="1" max="1" width="6.8515625" style="404" customWidth="1"/>
    <col min="2" max="2" width="27.00390625" style="404" bestFit="1" customWidth="1"/>
    <col min="3" max="3" width="7.57421875" style="404" bestFit="1" customWidth="1"/>
    <col min="4" max="4" width="13.00390625" style="404" customWidth="1"/>
    <col min="5" max="5" width="15.28125" style="404" bestFit="1" customWidth="1"/>
    <col min="6" max="6" width="10.7109375" style="404" customWidth="1"/>
    <col min="7" max="7" width="3.28125" style="404" customWidth="1"/>
    <col min="8" max="8" width="6.8515625" style="404" customWidth="1"/>
    <col min="9" max="9" width="28.8515625" style="404" bestFit="1" customWidth="1"/>
    <col min="10" max="10" width="7.57421875" style="404" bestFit="1" customWidth="1"/>
    <col min="11" max="11" width="14.57421875" style="404" bestFit="1" customWidth="1"/>
    <col min="12" max="12" width="15.28125" style="404" bestFit="1" customWidth="1"/>
    <col min="13" max="13" width="10.7109375" style="404" customWidth="1"/>
    <col min="14" max="16384" width="9.140625" style="404" customWidth="1"/>
  </cols>
  <sheetData>
    <row r="1" spans="1:13" ht="34.5" customHeight="1">
      <c r="A1" s="681" t="s">
        <v>1508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 ht="32.25" customHeight="1" thickBot="1">
      <c r="A2" s="405" t="s">
        <v>762</v>
      </c>
      <c r="B2" s="406" t="s">
        <v>763</v>
      </c>
      <c r="C2" s="406" t="s">
        <v>5</v>
      </c>
      <c r="D2" s="405" t="s">
        <v>764</v>
      </c>
      <c r="E2" s="406" t="s">
        <v>765</v>
      </c>
      <c r="F2" s="406" t="s">
        <v>766</v>
      </c>
      <c r="G2" s="407"/>
      <c r="H2" s="405" t="s">
        <v>762</v>
      </c>
      <c r="I2" s="406" t="s">
        <v>763</v>
      </c>
      <c r="J2" s="406" t="s">
        <v>5</v>
      </c>
      <c r="K2" s="405" t="s">
        <v>764</v>
      </c>
      <c r="L2" s="406" t="s">
        <v>765</v>
      </c>
      <c r="M2" s="406" t="s">
        <v>766</v>
      </c>
    </row>
    <row r="3" spans="1:13" ht="24.75" customHeight="1" thickTop="1">
      <c r="A3" s="672" t="s">
        <v>1509</v>
      </c>
      <c r="B3" s="408" t="s">
        <v>1112</v>
      </c>
      <c r="C3" s="409">
        <v>1955</v>
      </c>
      <c r="D3" s="410">
        <v>0.06011574074074074</v>
      </c>
      <c r="E3" s="675">
        <f>D3+D4+D5</f>
        <v>0.2001851851851852</v>
      </c>
      <c r="F3" s="678" t="s">
        <v>21</v>
      </c>
      <c r="H3" s="672" t="s">
        <v>1340</v>
      </c>
      <c r="I3" s="408" t="s">
        <v>770</v>
      </c>
      <c r="J3" s="409">
        <v>1965</v>
      </c>
      <c r="K3" s="410">
        <v>0.07548611111111111</v>
      </c>
      <c r="L3" s="675">
        <f>K3+K4+K5</f>
        <v>0.2167013888888889</v>
      </c>
      <c r="M3" s="678" t="s">
        <v>57</v>
      </c>
    </row>
    <row r="4" spans="1:13" ht="24.75" customHeight="1">
      <c r="A4" s="673"/>
      <c r="B4" s="411" t="s">
        <v>1487</v>
      </c>
      <c r="C4" s="412">
        <v>1992</v>
      </c>
      <c r="D4" s="413">
        <v>0.08149305555555555</v>
      </c>
      <c r="E4" s="676"/>
      <c r="F4" s="679"/>
      <c r="H4" s="673"/>
      <c r="I4" s="411" t="s">
        <v>772</v>
      </c>
      <c r="J4" s="412">
        <v>1960</v>
      </c>
      <c r="K4" s="413">
        <v>0.06289351851851853</v>
      </c>
      <c r="L4" s="676"/>
      <c r="M4" s="679"/>
    </row>
    <row r="5" spans="1:13" ht="24.75" customHeight="1" thickBot="1">
      <c r="A5" s="674"/>
      <c r="B5" s="414" t="s">
        <v>1470</v>
      </c>
      <c r="C5" s="415">
        <v>1957</v>
      </c>
      <c r="D5" s="416">
        <v>0.058576388888888886</v>
      </c>
      <c r="E5" s="677"/>
      <c r="F5" s="680"/>
      <c r="H5" s="674"/>
      <c r="I5" s="414" t="s">
        <v>774</v>
      </c>
      <c r="J5" s="415">
        <v>1965</v>
      </c>
      <c r="K5" s="416">
        <v>0.07832175925925926</v>
      </c>
      <c r="L5" s="677"/>
      <c r="M5" s="680"/>
    </row>
    <row r="6" spans="1:13" ht="24.75" customHeight="1" thickTop="1">
      <c r="A6" s="672" t="s">
        <v>1510</v>
      </c>
      <c r="B6" s="408" t="s">
        <v>1424</v>
      </c>
      <c r="C6" s="417">
        <v>1964</v>
      </c>
      <c r="D6" s="418">
        <v>0.07185185185185185</v>
      </c>
      <c r="E6" s="675">
        <f>D6+D7+D8</f>
        <v>0.20491898148148147</v>
      </c>
      <c r="F6" s="678" t="s">
        <v>27</v>
      </c>
      <c r="H6" s="672" t="s">
        <v>134</v>
      </c>
      <c r="I6" s="408" t="s">
        <v>1234</v>
      </c>
      <c r="J6" s="409">
        <v>1988</v>
      </c>
      <c r="K6" s="410">
        <v>0.06982638888888888</v>
      </c>
      <c r="L6" s="675">
        <f>K6+K7+K8</f>
        <v>0.22317129629629628</v>
      </c>
      <c r="M6" s="678" t="s">
        <v>62</v>
      </c>
    </row>
    <row r="7" spans="1:13" ht="24.75" customHeight="1">
      <c r="A7" s="673"/>
      <c r="B7" s="411" t="s">
        <v>785</v>
      </c>
      <c r="C7" s="412">
        <v>1968</v>
      </c>
      <c r="D7" s="413">
        <v>0.06449074074074074</v>
      </c>
      <c r="E7" s="676"/>
      <c r="F7" s="679"/>
      <c r="H7" s="673"/>
      <c r="I7" s="411" t="s">
        <v>1247</v>
      </c>
      <c r="J7" s="412">
        <v>1985</v>
      </c>
      <c r="K7" s="413">
        <v>0.06696759259259259</v>
      </c>
      <c r="L7" s="676"/>
      <c r="M7" s="679"/>
    </row>
    <row r="8" spans="1:13" ht="24.75" customHeight="1" thickBot="1">
      <c r="A8" s="674"/>
      <c r="B8" s="419" t="s">
        <v>1240</v>
      </c>
      <c r="C8" s="415">
        <v>1973</v>
      </c>
      <c r="D8" s="416">
        <v>0.0685763888888889</v>
      </c>
      <c r="E8" s="677"/>
      <c r="F8" s="680"/>
      <c r="H8" s="674"/>
      <c r="I8" s="414" t="s">
        <v>1441</v>
      </c>
      <c r="J8" s="415">
        <v>1986</v>
      </c>
      <c r="K8" s="416">
        <v>0.08637731481481481</v>
      </c>
      <c r="L8" s="677"/>
      <c r="M8" s="680"/>
    </row>
    <row r="9" spans="1:13" ht="24.75" customHeight="1" thickTop="1">
      <c r="A9" s="672" t="s">
        <v>173</v>
      </c>
      <c r="B9" s="408" t="s">
        <v>1205</v>
      </c>
      <c r="C9" s="409">
        <v>1978</v>
      </c>
      <c r="D9" s="410">
        <v>0.058020833333333334</v>
      </c>
      <c r="E9" s="675">
        <f>D9+D10+D11</f>
        <v>0.20795138888888892</v>
      </c>
      <c r="F9" s="678" t="s">
        <v>32</v>
      </c>
      <c r="H9" s="672" t="s">
        <v>40</v>
      </c>
      <c r="I9" s="408" t="s">
        <v>1436</v>
      </c>
      <c r="J9" s="409">
        <v>1979</v>
      </c>
      <c r="K9" s="410">
        <v>0.10016203703703704</v>
      </c>
      <c r="L9" s="675">
        <f>K9+K10+K11</f>
        <v>0.24134259259259258</v>
      </c>
      <c r="M9" s="678" t="s">
        <v>67</v>
      </c>
    </row>
    <row r="10" spans="1:13" ht="24.75" customHeight="1">
      <c r="A10" s="673"/>
      <c r="B10" s="411" t="s">
        <v>1148</v>
      </c>
      <c r="C10" s="412">
        <v>1973</v>
      </c>
      <c r="D10" s="413">
        <v>0.06122685185185186</v>
      </c>
      <c r="E10" s="676"/>
      <c r="F10" s="679"/>
      <c r="H10" s="673"/>
      <c r="I10" s="411" t="s">
        <v>1243</v>
      </c>
      <c r="J10" s="412">
        <v>1973</v>
      </c>
      <c r="K10" s="413">
        <v>0.08046296296296296</v>
      </c>
      <c r="L10" s="676"/>
      <c r="M10" s="679"/>
    </row>
    <row r="11" spans="1:13" ht="24.75" customHeight="1" thickBot="1">
      <c r="A11" s="674"/>
      <c r="B11" s="414" t="s">
        <v>1490</v>
      </c>
      <c r="C11" s="415">
        <v>1974</v>
      </c>
      <c r="D11" s="416">
        <v>0.08870370370370372</v>
      </c>
      <c r="E11" s="677"/>
      <c r="F11" s="680"/>
      <c r="H11" s="674"/>
      <c r="I11" s="414" t="s">
        <v>1205</v>
      </c>
      <c r="J11" s="415">
        <v>1980</v>
      </c>
      <c r="K11" s="416">
        <v>0.060717592592592594</v>
      </c>
      <c r="L11" s="677"/>
      <c r="M11" s="680"/>
    </row>
    <row r="12" spans="1:13" ht="24.75" customHeight="1" thickTop="1">
      <c r="A12" s="672" t="s">
        <v>1511</v>
      </c>
      <c r="B12" s="408" t="s">
        <v>1491</v>
      </c>
      <c r="C12" s="409">
        <v>1973</v>
      </c>
      <c r="D12" s="410">
        <v>0.09126157407407408</v>
      </c>
      <c r="E12" s="675">
        <f>D12+D13+D14</f>
        <v>0.20837962962962964</v>
      </c>
      <c r="F12" s="682" t="s">
        <v>37</v>
      </c>
      <c r="H12" s="672" t="s">
        <v>907</v>
      </c>
      <c r="I12" s="408" t="s">
        <v>1111</v>
      </c>
      <c r="J12" s="409">
        <v>1976</v>
      </c>
      <c r="K12" s="410">
        <v>0.09891203703703703</v>
      </c>
      <c r="L12" s="675">
        <f>K12+K13+K14</f>
        <v>0.2423263888888889</v>
      </c>
      <c r="M12" s="678" t="s">
        <v>72</v>
      </c>
    </row>
    <row r="13" spans="1:13" ht="24.75" customHeight="1">
      <c r="A13" s="673"/>
      <c r="B13" s="411" t="s">
        <v>1182</v>
      </c>
      <c r="C13" s="412">
        <v>1970</v>
      </c>
      <c r="D13" s="413">
        <v>0.05738425925925925</v>
      </c>
      <c r="E13" s="676"/>
      <c r="F13" s="679"/>
      <c r="H13" s="673"/>
      <c r="I13" s="411" t="s">
        <v>1113</v>
      </c>
      <c r="J13" s="412">
        <v>1948</v>
      </c>
      <c r="K13" s="413">
        <v>0.07697916666666667</v>
      </c>
      <c r="L13" s="676"/>
      <c r="M13" s="679"/>
    </row>
    <row r="14" spans="1:13" ht="24.75" customHeight="1" thickBot="1">
      <c r="A14" s="674"/>
      <c r="B14" s="414" t="s">
        <v>1355</v>
      </c>
      <c r="C14" s="415">
        <v>1969</v>
      </c>
      <c r="D14" s="416">
        <v>0.0597337962962963</v>
      </c>
      <c r="E14" s="677"/>
      <c r="F14" s="680"/>
      <c r="H14" s="674"/>
      <c r="I14" s="414" t="s">
        <v>1476</v>
      </c>
      <c r="J14" s="415">
        <v>1973</v>
      </c>
      <c r="K14" s="416">
        <v>0.0664351851851852</v>
      </c>
      <c r="L14" s="677"/>
      <c r="M14" s="680"/>
    </row>
    <row r="15" spans="1:13" ht="24.75" customHeight="1" thickTop="1">
      <c r="A15" s="672" t="s">
        <v>599</v>
      </c>
      <c r="B15" s="420" t="s">
        <v>1489</v>
      </c>
      <c r="C15" s="409">
        <v>1989</v>
      </c>
      <c r="D15" s="421">
        <v>0.08802083333333333</v>
      </c>
      <c r="E15" s="675">
        <f>D15+D16+D17</f>
        <v>0.214375</v>
      </c>
      <c r="F15" s="678" t="s">
        <v>43</v>
      </c>
      <c r="H15" s="672" t="s">
        <v>1132</v>
      </c>
      <c r="I15" s="408" t="s">
        <v>1133</v>
      </c>
      <c r="J15" s="409">
        <v>1954</v>
      </c>
      <c r="K15" s="410">
        <v>0.10648148148148147</v>
      </c>
      <c r="L15" s="675">
        <f>K15+K16+K17</f>
        <v>0.2683101851851852</v>
      </c>
      <c r="M15" s="678" t="s">
        <v>77</v>
      </c>
    </row>
    <row r="16" spans="1:13" ht="24.75" customHeight="1">
      <c r="A16" s="673"/>
      <c r="B16" s="422" t="s">
        <v>1475</v>
      </c>
      <c r="C16" s="412">
        <v>1968</v>
      </c>
      <c r="D16" s="423">
        <v>0.0645949074074074</v>
      </c>
      <c r="E16" s="676"/>
      <c r="F16" s="679"/>
      <c r="H16" s="673"/>
      <c r="I16" s="411" t="s">
        <v>1135</v>
      </c>
      <c r="J16" s="412">
        <v>1978</v>
      </c>
      <c r="K16" s="413">
        <v>0.09288194444444443</v>
      </c>
      <c r="L16" s="676"/>
      <c r="M16" s="679"/>
    </row>
    <row r="17" spans="1:13" ht="24.75" customHeight="1" thickBot="1">
      <c r="A17" s="674"/>
      <c r="B17" s="414" t="s">
        <v>1404</v>
      </c>
      <c r="C17" s="415">
        <v>1964</v>
      </c>
      <c r="D17" s="424">
        <v>0.06175925925925926</v>
      </c>
      <c r="E17" s="677"/>
      <c r="F17" s="680"/>
      <c r="H17" s="674"/>
      <c r="I17" s="414" t="s">
        <v>1136</v>
      </c>
      <c r="J17" s="415">
        <v>1984</v>
      </c>
      <c r="K17" s="416">
        <v>0.06894675925925926</v>
      </c>
      <c r="L17" s="677"/>
      <c r="M17" s="680"/>
    </row>
    <row r="18" spans="1:13" ht="24.75" customHeight="1" thickTop="1">
      <c r="A18" s="672" t="s">
        <v>40</v>
      </c>
      <c r="B18" s="420" t="s">
        <v>1477</v>
      </c>
      <c r="C18" s="409">
        <v>1986</v>
      </c>
      <c r="D18" s="410">
        <v>0.06872685185185186</v>
      </c>
      <c r="E18" s="675">
        <f>D18+D19+D20</f>
        <v>0.21527777777777776</v>
      </c>
      <c r="F18" s="678" t="s">
        <v>48</v>
      </c>
      <c r="H18" s="672" t="s">
        <v>713</v>
      </c>
      <c r="I18" s="420" t="s">
        <v>1319</v>
      </c>
      <c r="J18" s="409">
        <v>1953</v>
      </c>
      <c r="K18" s="410">
        <v>0.12172453703703705</v>
      </c>
      <c r="L18" s="675">
        <f>K18+K19+K20</f>
        <v>0.30248842592592595</v>
      </c>
      <c r="M18" s="678" t="s">
        <v>81</v>
      </c>
    </row>
    <row r="19" spans="1:13" ht="24.75" customHeight="1">
      <c r="A19" s="673"/>
      <c r="B19" s="422" t="s">
        <v>787</v>
      </c>
      <c r="C19" s="412">
        <v>1976</v>
      </c>
      <c r="D19" s="413">
        <v>0.0720486111111111</v>
      </c>
      <c r="E19" s="676"/>
      <c r="F19" s="679"/>
      <c r="H19" s="673"/>
      <c r="I19" s="422" t="s">
        <v>1493</v>
      </c>
      <c r="J19" s="412">
        <v>1989</v>
      </c>
      <c r="K19" s="413">
        <v>0.09305555555555556</v>
      </c>
      <c r="L19" s="676"/>
      <c r="M19" s="679"/>
    </row>
    <row r="20" spans="1:13" ht="24.75" customHeight="1" thickBot="1">
      <c r="A20" s="674"/>
      <c r="B20" s="414" t="s">
        <v>1119</v>
      </c>
      <c r="C20" s="415">
        <v>1967</v>
      </c>
      <c r="D20" s="416">
        <v>0.07450231481481481</v>
      </c>
      <c r="E20" s="677"/>
      <c r="F20" s="680"/>
      <c r="H20" s="674"/>
      <c r="I20" s="414" t="s">
        <v>1264</v>
      </c>
      <c r="J20" s="415">
        <v>1991</v>
      </c>
      <c r="K20" s="416">
        <v>0.08770833333333333</v>
      </c>
      <c r="L20" s="677"/>
      <c r="M20" s="680"/>
    </row>
    <row r="21" spans="1:13" ht="24.75" customHeight="1" thickTop="1">
      <c r="A21" s="672" t="s">
        <v>1512</v>
      </c>
      <c r="B21" s="408" t="s">
        <v>1484</v>
      </c>
      <c r="C21" s="409">
        <v>1985</v>
      </c>
      <c r="D21" s="410">
        <v>0.07450231481481481</v>
      </c>
      <c r="E21" s="675">
        <f>D21+D22+D23</f>
        <v>0.21545138888888887</v>
      </c>
      <c r="F21" s="678" t="s">
        <v>53</v>
      </c>
      <c r="H21" s="672" t="s">
        <v>1455</v>
      </c>
      <c r="I21" s="408" t="s">
        <v>1492</v>
      </c>
      <c r="J21" s="409">
        <v>1989</v>
      </c>
      <c r="K21" s="410">
        <v>0.09128472222222223</v>
      </c>
      <c r="L21" s="675">
        <f>K21+K22+K23</f>
        <v>0.31415509259259256</v>
      </c>
      <c r="M21" s="678" t="s">
        <v>86</v>
      </c>
    </row>
    <row r="22" spans="1:13" ht="24.75" customHeight="1">
      <c r="A22" s="673"/>
      <c r="B22" s="411" t="s">
        <v>1195</v>
      </c>
      <c r="C22" s="412">
        <v>1976</v>
      </c>
      <c r="D22" s="413">
        <v>0.06469907407407406</v>
      </c>
      <c r="E22" s="676"/>
      <c r="F22" s="679"/>
      <c r="H22" s="673"/>
      <c r="I22" s="411" t="s">
        <v>1500</v>
      </c>
      <c r="J22" s="412">
        <v>1976</v>
      </c>
      <c r="K22" s="413">
        <v>0.1360185185185185</v>
      </c>
      <c r="L22" s="676"/>
      <c r="M22" s="679"/>
    </row>
    <row r="23" spans="1:13" ht="24.75" customHeight="1" thickBot="1">
      <c r="A23" s="674"/>
      <c r="B23" s="414" t="s">
        <v>1486</v>
      </c>
      <c r="C23" s="415">
        <v>1964</v>
      </c>
      <c r="D23" s="416">
        <v>0.07625</v>
      </c>
      <c r="E23" s="677"/>
      <c r="F23" s="680"/>
      <c r="H23" s="674"/>
      <c r="I23" s="414" t="s">
        <v>1454</v>
      </c>
      <c r="J23" s="415">
        <v>1965</v>
      </c>
      <c r="K23" s="416">
        <v>0.08685185185185185</v>
      </c>
      <c r="L23" s="677"/>
      <c r="M23" s="680"/>
    </row>
    <row r="24" ht="21.75" customHeight="1" thickTop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43">
    <mergeCell ref="E21:E23"/>
    <mergeCell ref="E9:E11"/>
    <mergeCell ref="A3:A5"/>
    <mergeCell ref="E3:E5"/>
    <mergeCell ref="F3:F5"/>
    <mergeCell ref="A12:A14"/>
    <mergeCell ref="E12:E14"/>
    <mergeCell ref="F12:F14"/>
    <mergeCell ref="A6:A8"/>
    <mergeCell ref="E6:E8"/>
    <mergeCell ref="F21:F23"/>
    <mergeCell ref="F9:F11"/>
    <mergeCell ref="H3:H5"/>
    <mergeCell ref="H12:H14"/>
    <mergeCell ref="A21:A23"/>
    <mergeCell ref="A18:A20"/>
    <mergeCell ref="A15:A17"/>
    <mergeCell ref="A9:A11"/>
    <mergeCell ref="E18:E20"/>
    <mergeCell ref="E15:E17"/>
    <mergeCell ref="F18:F20"/>
    <mergeCell ref="F15:F17"/>
    <mergeCell ref="F6:F8"/>
    <mergeCell ref="L18:L20"/>
    <mergeCell ref="M18:M20"/>
    <mergeCell ref="L12:L14"/>
    <mergeCell ref="M12:M14"/>
    <mergeCell ref="H6:H8"/>
    <mergeCell ref="L6:L8"/>
    <mergeCell ref="M6:M8"/>
    <mergeCell ref="H9:H11"/>
    <mergeCell ref="L9:L11"/>
    <mergeCell ref="M9:M11"/>
    <mergeCell ref="H21:H23"/>
    <mergeCell ref="L21:L23"/>
    <mergeCell ref="M21:M23"/>
    <mergeCell ref="A1:M1"/>
    <mergeCell ref="H15:H17"/>
    <mergeCell ref="L15:L17"/>
    <mergeCell ref="M15:M17"/>
    <mergeCell ref="H18:H20"/>
    <mergeCell ref="L3:L5"/>
    <mergeCell ref="M3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zoomScalePageLayoutView="0" workbookViewId="0" topLeftCell="A34">
      <selection activeCell="L53" sqref="L53"/>
    </sheetView>
  </sheetViews>
  <sheetFormatPr defaultColWidth="9.140625" defaultRowHeight="12.75"/>
  <cols>
    <col min="1" max="1" width="7.28125" style="181" customWidth="1"/>
    <col min="2" max="2" width="29.28125" style="181" customWidth="1"/>
    <col min="3" max="3" width="7.140625" style="181" customWidth="1"/>
    <col min="4" max="6" width="10.28125" style="181" customWidth="1"/>
    <col min="7" max="7" width="9.140625" style="181" customWidth="1"/>
    <col min="8" max="8" width="9.57421875" style="181" customWidth="1"/>
    <col min="9" max="9" width="12.00390625" style="181" customWidth="1"/>
    <col min="10" max="10" width="9.57421875" style="181" customWidth="1"/>
    <col min="11" max="11" width="12.7109375" style="181" customWidth="1"/>
    <col min="12" max="16384" width="9.140625" style="181" customWidth="1"/>
  </cols>
  <sheetData>
    <row r="1" spans="1:12" ht="18">
      <c r="A1" s="683" t="s">
        <v>1537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</row>
    <row r="2" spans="1:12" ht="19.5" customHeight="1">
      <c r="A2" s="425" t="s">
        <v>0</v>
      </c>
      <c r="B2" s="426"/>
      <c r="C2" s="426"/>
      <c r="D2" s="426"/>
      <c r="E2" s="426"/>
      <c r="F2" s="426"/>
      <c r="G2" s="427"/>
      <c r="H2" s="426"/>
      <c r="I2" s="426"/>
      <c r="J2" s="426"/>
      <c r="K2" s="426"/>
      <c r="L2" s="426"/>
    </row>
    <row r="3" spans="1:12" ht="7.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ht="45" customHeight="1" thickBot="1">
      <c r="A4" s="429" t="s">
        <v>1</v>
      </c>
      <c r="B4" s="430" t="s">
        <v>763</v>
      </c>
      <c r="C4" s="429" t="s">
        <v>5</v>
      </c>
      <c r="D4" s="430" t="s">
        <v>6</v>
      </c>
      <c r="E4" s="430" t="s">
        <v>7</v>
      </c>
      <c r="F4" s="430" t="s">
        <v>8</v>
      </c>
      <c r="G4" s="430" t="s">
        <v>9</v>
      </c>
      <c r="H4" s="430" t="s">
        <v>10</v>
      </c>
      <c r="I4" s="430" t="s">
        <v>11</v>
      </c>
      <c r="J4" s="430" t="s">
        <v>12</v>
      </c>
      <c r="K4" s="430" t="s">
        <v>13</v>
      </c>
      <c r="L4" s="430" t="s">
        <v>19</v>
      </c>
    </row>
    <row r="5" spans="1:12" ht="23.25" customHeight="1" thickTop="1">
      <c r="A5" s="431" t="s">
        <v>21</v>
      </c>
      <c r="B5" s="432" t="s">
        <v>1205</v>
      </c>
      <c r="C5" s="433">
        <v>1978</v>
      </c>
      <c r="D5" s="434">
        <v>0.06243055555555555</v>
      </c>
      <c r="E5" s="435" t="s">
        <v>26</v>
      </c>
      <c r="F5" s="436" t="s">
        <v>21</v>
      </c>
      <c r="G5" s="437">
        <f aca="true" t="shared" si="0" ref="G5:G36">D5/17.5</f>
        <v>0.0035674603174603173</v>
      </c>
      <c r="H5" s="438">
        <v>0</v>
      </c>
      <c r="I5" s="438">
        <v>0</v>
      </c>
      <c r="J5" s="439">
        <v>0</v>
      </c>
      <c r="K5" s="439">
        <v>0</v>
      </c>
      <c r="L5" s="440" t="s">
        <v>285</v>
      </c>
    </row>
    <row r="6" spans="1:12" ht="23.25" customHeight="1">
      <c r="A6" s="431" t="s">
        <v>27</v>
      </c>
      <c r="B6" s="432" t="s">
        <v>1355</v>
      </c>
      <c r="C6" s="433">
        <v>1969</v>
      </c>
      <c r="D6" s="434">
        <v>0.06442129629629628</v>
      </c>
      <c r="E6" s="435" t="s">
        <v>26</v>
      </c>
      <c r="F6" s="436" t="s">
        <v>27</v>
      </c>
      <c r="G6" s="437">
        <f t="shared" si="0"/>
        <v>0.0036812169312169306</v>
      </c>
      <c r="H6" s="438">
        <f>D6-D5</f>
        <v>0.0019907407407407304</v>
      </c>
      <c r="I6" s="438">
        <f aca="true" t="shared" si="1" ref="I6:I28">D6-D5</f>
        <v>0.0019907407407407304</v>
      </c>
      <c r="J6" s="439">
        <f aca="true" t="shared" si="2" ref="J6:J53">(H6/G6)*1000</f>
        <v>540.7833273445895</v>
      </c>
      <c r="K6" s="439">
        <f aca="true" t="shared" si="3" ref="K6:K53">J6-J5</f>
        <v>540.7833273445895</v>
      </c>
      <c r="L6" s="440" t="s">
        <v>168</v>
      </c>
    </row>
    <row r="7" spans="1:12" ht="23.25" customHeight="1">
      <c r="A7" s="431" t="s">
        <v>32</v>
      </c>
      <c r="B7" s="432" t="s">
        <v>1148</v>
      </c>
      <c r="C7" s="433">
        <v>1973</v>
      </c>
      <c r="D7" s="434">
        <v>0.06488425925925928</v>
      </c>
      <c r="E7" s="435" t="s">
        <v>26</v>
      </c>
      <c r="F7" s="436" t="s">
        <v>32</v>
      </c>
      <c r="G7" s="437">
        <f t="shared" si="0"/>
        <v>0.0037076719576719587</v>
      </c>
      <c r="H7" s="438">
        <f>D7-D5</f>
        <v>0.0024537037037037288</v>
      </c>
      <c r="I7" s="438">
        <f t="shared" si="1"/>
        <v>0.0004629629629629983</v>
      </c>
      <c r="J7" s="439">
        <f t="shared" si="2"/>
        <v>661.7909382804205</v>
      </c>
      <c r="K7" s="439">
        <f t="shared" si="3"/>
        <v>121.00761093583105</v>
      </c>
      <c r="L7" s="440" t="s">
        <v>290</v>
      </c>
    </row>
    <row r="8" spans="1:12" ht="23.25" customHeight="1">
      <c r="A8" s="431" t="s">
        <v>37</v>
      </c>
      <c r="B8" s="441" t="s">
        <v>1205</v>
      </c>
      <c r="C8" s="433">
        <v>1980</v>
      </c>
      <c r="D8" s="434">
        <v>0.06518518518518518</v>
      </c>
      <c r="E8" s="435" t="s">
        <v>26</v>
      </c>
      <c r="F8" s="436" t="s">
        <v>37</v>
      </c>
      <c r="G8" s="437">
        <f t="shared" si="0"/>
        <v>0.0037248677248677246</v>
      </c>
      <c r="H8" s="438">
        <f>D8-D5</f>
        <v>0.0027546296296296277</v>
      </c>
      <c r="I8" s="438">
        <f t="shared" si="1"/>
        <v>0.00030092592592589895</v>
      </c>
      <c r="J8" s="439">
        <f t="shared" si="2"/>
        <v>739.5241477272723</v>
      </c>
      <c r="K8" s="439">
        <f t="shared" si="3"/>
        <v>77.73320944685179</v>
      </c>
      <c r="L8" s="440" t="s">
        <v>57</v>
      </c>
    </row>
    <row r="9" spans="1:12" ht="23.25" customHeight="1">
      <c r="A9" s="431" t="s">
        <v>43</v>
      </c>
      <c r="B9" s="441" t="s">
        <v>1195</v>
      </c>
      <c r="C9" s="433">
        <v>1976</v>
      </c>
      <c r="D9" s="434">
        <v>0.06637731481481482</v>
      </c>
      <c r="E9" s="435" t="s">
        <v>26</v>
      </c>
      <c r="F9" s="436" t="s">
        <v>43</v>
      </c>
      <c r="G9" s="437">
        <f t="shared" si="0"/>
        <v>0.0037929894179894183</v>
      </c>
      <c r="H9" s="438">
        <f>D9-D5</f>
        <v>0.003946759259259268</v>
      </c>
      <c r="I9" s="438">
        <f t="shared" si="1"/>
        <v>0.0011921296296296402</v>
      </c>
      <c r="J9" s="439">
        <f t="shared" si="2"/>
        <v>1040.5405405405427</v>
      </c>
      <c r="K9" s="439">
        <f t="shared" si="3"/>
        <v>301.0163928132704</v>
      </c>
      <c r="L9" s="440" t="s">
        <v>111</v>
      </c>
    </row>
    <row r="10" spans="1:12" ht="23.25" customHeight="1">
      <c r="A10" s="431" t="s">
        <v>48</v>
      </c>
      <c r="B10" s="441" t="s">
        <v>772</v>
      </c>
      <c r="C10" s="433">
        <v>1960</v>
      </c>
      <c r="D10" s="434">
        <v>0.06740740740740742</v>
      </c>
      <c r="E10" s="442" t="s">
        <v>42</v>
      </c>
      <c r="F10" s="443" t="s">
        <v>21</v>
      </c>
      <c r="G10" s="437">
        <f t="shared" si="0"/>
        <v>0.0038518518518518524</v>
      </c>
      <c r="H10" s="438">
        <f>D10-D5</f>
        <v>0.004976851851851864</v>
      </c>
      <c r="I10" s="438">
        <f t="shared" si="1"/>
        <v>0.0010300925925925963</v>
      </c>
      <c r="J10" s="439">
        <f t="shared" si="2"/>
        <v>1292.0673076923108</v>
      </c>
      <c r="K10" s="439">
        <f t="shared" si="3"/>
        <v>251.52676715176813</v>
      </c>
      <c r="L10" s="440" t="s">
        <v>32</v>
      </c>
    </row>
    <row r="11" spans="1:12" ht="23.25" customHeight="1">
      <c r="A11" s="431" t="s">
        <v>53</v>
      </c>
      <c r="B11" s="441" t="s">
        <v>785</v>
      </c>
      <c r="C11" s="433">
        <v>1968</v>
      </c>
      <c r="D11" s="434">
        <v>0.06832175925925929</v>
      </c>
      <c r="E11" s="435" t="s">
        <v>26</v>
      </c>
      <c r="F11" s="436" t="s">
        <v>48</v>
      </c>
      <c r="G11" s="437">
        <f t="shared" si="0"/>
        <v>0.003904100529100531</v>
      </c>
      <c r="H11" s="438">
        <f>D11-D5</f>
        <v>0.005891203703703739</v>
      </c>
      <c r="I11" s="438">
        <f t="shared" si="1"/>
        <v>0.0009143518518518745</v>
      </c>
      <c r="J11" s="439">
        <f t="shared" si="2"/>
        <v>1508.9784855158478</v>
      </c>
      <c r="K11" s="439">
        <f t="shared" si="3"/>
        <v>216.91117782353695</v>
      </c>
      <c r="L11" s="440" t="s">
        <v>114</v>
      </c>
    </row>
    <row r="12" spans="1:12" ht="23.25" customHeight="1">
      <c r="A12" s="431" t="s">
        <v>57</v>
      </c>
      <c r="B12" s="432" t="s">
        <v>1425</v>
      </c>
      <c r="C12" s="433">
        <v>1961</v>
      </c>
      <c r="D12" s="434">
        <v>0.06962962962962962</v>
      </c>
      <c r="E12" s="442" t="s">
        <v>42</v>
      </c>
      <c r="F12" s="443" t="s">
        <v>27</v>
      </c>
      <c r="G12" s="437">
        <f t="shared" si="0"/>
        <v>0.003978835978835978</v>
      </c>
      <c r="H12" s="438">
        <f>D12-D5</f>
        <v>0.007199074074074073</v>
      </c>
      <c r="I12" s="438">
        <f t="shared" si="1"/>
        <v>0.0013078703703703343</v>
      </c>
      <c r="J12" s="439">
        <f t="shared" si="2"/>
        <v>1809.341755319149</v>
      </c>
      <c r="K12" s="439">
        <f t="shared" si="3"/>
        <v>300.36326980330114</v>
      </c>
      <c r="L12" s="440" t="s">
        <v>221</v>
      </c>
    </row>
    <row r="13" spans="1:12" ht="23.25" customHeight="1">
      <c r="A13" s="431" t="s">
        <v>62</v>
      </c>
      <c r="B13" s="432" t="s">
        <v>1424</v>
      </c>
      <c r="C13" s="433">
        <v>1964</v>
      </c>
      <c r="D13" s="434">
        <v>0.07195601851851854</v>
      </c>
      <c r="E13" s="444" t="s">
        <v>165</v>
      </c>
      <c r="F13" s="445" t="s">
        <v>21</v>
      </c>
      <c r="G13" s="437">
        <f t="shared" si="0"/>
        <v>0.004111772486772488</v>
      </c>
      <c r="H13" s="438">
        <f>D13-D5</f>
        <v>0.009525462962962992</v>
      </c>
      <c r="I13" s="438">
        <f t="shared" si="1"/>
        <v>0.0023263888888889195</v>
      </c>
      <c r="J13" s="439">
        <f t="shared" si="2"/>
        <v>2316.6318159884254</v>
      </c>
      <c r="K13" s="439">
        <f t="shared" si="3"/>
        <v>507.2900606692765</v>
      </c>
      <c r="L13" s="440" t="s">
        <v>184</v>
      </c>
    </row>
    <row r="14" spans="1:12" ht="23.25" customHeight="1">
      <c r="A14" s="431" t="s">
        <v>67</v>
      </c>
      <c r="B14" s="441" t="s">
        <v>795</v>
      </c>
      <c r="C14" s="433">
        <v>1962</v>
      </c>
      <c r="D14" s="434">
        <v>0.07270833333333335</v>
      </c>
      <c r="E14" s="442" t="s">
        <v>42</v>
      </c>
      <c r="F14" s="443" t="s">
        <v>32</v>
      </c>
      <c r="G14" s="437">
        <f t="shared" si="0"/>
        <v>0.004154761904761906</v>
      </c>
      <c r="H14" s="438">
        <f>D14-D5</f>
        <v>0.010277777777777795</v>
      </c>
      <c r="I14" s="438">
        <f t="shared" si="1"/>
        <v>0.0007523148148148029</v>
      </c>
      <c r="J14" s="439">
        <f t="shared" si="2"/>
        <v>2473.734479465142</v>
      </c>
      <c r="K14" s="439">
        <f t="shared" si="3"/>
        <v>157.10266347671677</v>
      </c>
      <c r="L14" s="440" t="s">
        <v>77</v>
      </c>
    </row>
    <row r="15" spans="1:12" ht="23.25" customHeight="1">
      <c r="A15" s="431" t="s">
        <v>72</v>
      </c>
      <c r="B15" s="441" t="s">
        <v>1486</v>
      </c>
      <c r="C15" s="433">
        <v>1964</v>
      </c>
      <c r="D15" s="434">
        <v>0.073125</v>
      </c>
      <c r="E15" s="442" t="s">
        <v>42</v>
      </c>
      <c r="F15" s="443" t="s">
        <v>37</v>
      </c>
      <c r="G15" s="437">
        <f t="shared" si="0"/>
        <v>0.004178571428571428</v>
      </c>
      <c r="H15" s="438">
        <f>D15-D5</f>
        <v>0.010694444444444444</v>
      </c>
      <c r="I15" s="438">
        <f t="shared" si="1"/>
        <v>0.00041666666666664853</v>
      </c>
      <c r="J15" s="439">
        <f t="shared" si="2"/>
        <v>2559.3542260208924</v>
      </c>
      <c r="K15" s="439">
        <f t="shared" si="3"/>
        <v>85.61974655575023</v>
      </c>
      <c r="L15" s="440" t="s">
        <v>166</v>
      </c>
    </row>
    <row r="16" spans="1:12" ht="23.25" customHeight="1">
      <c r="A16" s="431" t="s">
        <v>77</v>
      </c>
      <c r="B16" s="441" t="s">
        <v>1240</v>
      </c>
      <c r="C16" s="433">
        <v>1973</v>
      </c>
      <c r="D16" s="434">
        <v>0.07355324074074074</v>
      </c>
      <c r="E16" s="435" t="s">
        <v>26</v>
      </c>
      <c r="F16" s="436" t="s">
        <v>53</v>
      </c>
      <c r="G16" s="437">
        <f t="shared" si="0"/>
        <v>0.004203042328042328</v>
      </c>
      <c r="H16" s="438">
        <f>D16-D5</f>
        <v>0.011122685185185187</v>
      </c>
      <c r="I16" s="438">
        <f t="shared" si="1"/>
        <v>0.0004282407407407429</v>
      </c>
      <c r="J16" s="439">
        <f t="shared" si="2"/>
        <v>2646.3414634146343</v>
      </c>
      <c r="K16" s="439">
        <f t="shared" si="3"/>
        <v>86.9872373937419</v>
      </c>
      <c r="L16" s="440" t="s">
        <v>255</v>
      </c>
    </row>
    <row r="17" spans="1:12" ht="23.25" customHeight="1">
      <c r="A17" s="431" t="s">
        <v>81</v>
      </c>
      <c r="B17" s="432" t="s">
        <v>1514</v>
      </c>
      <c r="C17" s="433">
        <v>1945</v>
      </c>
      <c r="D17" s="434">
        <v>0.07700231481481482</v>
      </c>
      <c r="E17" s="442" t="s">
        <v>42</v>
      </c>
      <c r="F17" s="443" t="s">
        <v>43</v>
      </c>
      <c r="G17" s="437">
        <f t="shared" si="0"/>
        <v>0.004400132275132275</v>
      </c>
      <c r="H17" s="438">
        <f>D17-D5</f>
        <v>0.014571759259259263</v>
      </c>
      <c r="I17" s="438">
        <f t="shared" si="1"/>
        <v>0.0034490740740740766</v>
      </c>
      <c r="J17" s="439">
        <f t="shared" si="2"/>
        <v>3311.6639110175875</v>
      </c>
      <c r="K17" s="439">
        <f t="shared" si="3"/>
        <v>665.3224476029532</v>
      </c>
      <c r="L17" s="440" t="s">
        <v>277</v>
      </c>
    </row>
    <row r="18" spans="1:12" ht="23.25" customHeight="1">
      <c r="A18" s="431" t="s">
        <v>86</v>
      </c>
      <c r="B18" s="441" t="s">
        <v>787</v>
      </c>
      <c r="C18" s="433">
        <v>1976</v>
      </c>
      <c r="D18" s="434">
        <v>0.07815972222222221</v>
      </c>
      <c r="E18" s="435" t="s">
        <v>26</v>
      </c>
      <c r="F18" s="436" t="s">
        <v>57</v>
      </c>
      <c r="G18" s="437">
        <f t="shared" si="0"/>
        <v>0.00446626984126984</v>
      </c>
      <c r="H18" s="438">
        <f>D18-D5</f>
        <v>0.015729166666666662</v>
      </c>
      <c r="I18" s="438">
        <f t="shared" si="1"/>
        <v>0.0011574074074073987</v>
      </c>
      <c r="J18" s="439">
        <f t="shared" si="2"/>
        <v>3521.768103065304</v>
      </c>
      <c r="K18" s="439">
        <f t="shared" si="3"/>
        <v>210.10419204771642</v>
      </c>
      <c r="L18" s="440" t="s">
        <v>151</v>
      </c>
    </row>
    <row r="19" spans="1:12" ht="23.25" customHeight="1">
      <c r="A19" s="431" t="s">
        <v>91</v>
      </c>
      <c r="B19" s="441" t="s">
        <v>1119</v>
      </c>
      <c r="C19" s="433">
        <v>1967</v>
      </c>
      <c r="D19" s="434">
        <v>0.07840277777777778</v>
      </c>
      <c r="E19" s="442" t="s">
        <v>42</v>
      </c>
      <c r="F19" s="443" t="s">
        <v>48</v>
      </c>
      <c r="G19" s="437">
        <f t="shared" si="0"/>
        <v>0.00448015873015873</v>
      </c>
      <c r="H19" s="438">
        <f>D19-D5</f>
        <v>0.015972222222222228</v>
      </c>
      <c r="I19" s="438">
        <f t="shared" si="1"/>
        <v>0.0002430555555555658</v>
      </c>
      <c r="J19" s="439">
        <f t="shared" si="2"/>
        <v>3565.101860053146</v>
      </c>
      <c r="K19" s="439">
        <f t="shared" si="3"/>
        <v>43.33375698784221</v>
      </c>
      <c r="L19" s="440" t="s">
        <v>205</v>
      </c>
    </row>
    <row r="20" spans="1:12" ht="23.25" customHeight="1">
      <c r="A20" s="431" t="s">
        <v>96</v>
      </c>
      <c r="B20" s="441" t="s">
        <v>1515</v>
      </c>
      <c r="C20" s="433">
        <v>1979</v>
      </c>
      <c r="D20" s="434">
        <v>0.07936342592592593</v>
      </c>
      <c r="E20" s="435" t="s">
        <v>26</v>
      </c>
      <c r="F20" s="436" t="s">
        <v>62</v>
      </c>
      <c r="G20" s="437">
        <f t="shared" si="0"/>
        <v>0.00453505291005291</v>
      </c>
      <c r="H20" s="438">
        <f>D20-D5</f>
        <v>0.016932870370370383</v>
      </c>
      <c r="I20" s="438">
        <f t="shared" si="1"/>
        <v>0.0009606481481481549</v>
      </c>
      <c r="J20" s="439">
        <f t="shared" si="2"/>
        <v>3733.7757036604958</v>
      </c>
      <c r="K20" s="439">
        <f t="shared" si="3"/>
        <v>168.67384360734968</v>
      </c>
      <c r="L20" s="440" t="s">
        <v>27</v>
      </c>
    </row>
    <row r="21" spans="1:12" ht="23.25" customHeight="1">
      <c r="A21" s="431" t="s">
        <v>101</v>
      </c>
      <c r="B21" s="441" t="s">
        <v>1477</v>
      </c>
      <c r="C21" s="433">
        <v>1986</v>
      </c>
      <c r="D21" s="434">
        <v>0.07954861111111111</v>
      </c>
      <c r="E21" s="444" t="s">
        <v>165</v>
      </c>
      <c r="F21" s="445" t="s">
        <v>27</v>
      </c>
      <c r="G21" s="437">
        <f t="shared" si="0"/>
        <v>0.0045456349206349205</v>
      </c>
      <c r="H21" s="438">
        <f>D21-D5</f>
        <v>0.01711805555555556</v>
      </c>
      <c r="I21" s="438">
        <f t="shared" si="1"/>
        <v>0.00018518518518517713</v>
      </c>
      <c r="J21" s="439">
        <f t="shared" si="2"/>
        <v>3765.8227848101274</v>
      </c>
      <c r="K21" s="439">
        <f t="shared" si="3"/>
        <v>32.047081149631595</v>
      </c>
      <c r="L21" s="440" t="s">
        <v>243</v>
      </c>
    </row>
    <row r="22" spans="1:12" ht="23.25" customHeight="1">
      <c r="A22" s="431" t="s">
        <v>106</v>
      </c>
      <c r="B22" s="432" t="s">
        <v>1113</v>
      </c>
      <c r="C22" s="433">
        <v>1948</v>
      </c>
      <c r="D22" s="434">
        <v>0.0798726851851852</v>
      </c>
      <c r="E22" s="442" t="s">
        <v>42</v>
      </c>
      <c r="F22" s="443" t="s">
        <v>53</v>
      </c>
      <c r="G22" s="437">
        <f t="shared" si="0"/>
        <v>0.00456415343915344</v>
      </c>
      <c r="H22" s="438">
        <f>D22-D5</f>
        <v>0.017442129629629648</v>
      </c>
      <c r="I22" s="438">
        <f t="shared" si="1"/>
        <v>0.0003240740740740877</v>
      </c>
      <c r="J22" s="439">
        <f t="shared" si="2"/>
        <v>3821.5476017968444</v>
      </c>
      <c r="K22" s="439">
        <f t="shared" si="3"/>
        <v>55.72481698671709</v>
      </c>
      <c r="L22" s="440" t="s">
        <v>171</v>
      </c>
    </row>
    <row r="23" spans="1:13" ht="23.25" customHeight="1">
      <c r="A23" s="431" t="s">
        <v>111</v>
      </c>
      <c r="B23" s="432" t="s">
        <v>1273</v>
      </c>
      <c r="C23" s="433">
        <v>1977</v>
      </c>
      <c r="D23" s="434">
        <v>0.08043981481481483</v>
      </c>
      <c r="E23" s="435" t="s">
        <v>26</v>
      </c>
      <c r="F23" s="436" t="s">
        <v>67</v>
      </c>
      <c r="G23" s="437">
        <f t="shared" si="0"/>
        <v>0.004596560846560847</v>
      </c>
      <c r="H23" s="438">
        <f>D23-D5</f>
        <v>0.018009259259259273</v>
      </c>
      <c r="I23" s="438">
        <f t="shared" si="1"/>
        <v>0.0005671296296296258</v>
      </c>
      <c r="J23" s="439">
        <f t="shared" si="2"/>
        <v>3917.985611510794</v>
      </c>
      <c r="K23" s="439">
        <f t="shared" si="3"/>
        <v>96.43800971394967</v>
      </c>
      <c r="L23" s="440" t="s">
        <v>127</v>
      </c>
      <c r="M23" s="377"/>
    </row>
    <row r="24" spans="1:12" ht="23.25" customHeight="1">
      <c r="A24" s="431" t="s">
        <v>114</v>
      </c>
      <c r="B24" s="441" t="s">
        <v>1299</v>
      </c>
      <c r="C24" s="433">
        <v>1949</v>
      </c>
      <c r="D24" s="434">
        <v>0.08217592592592593</v>
      </c>
      <c r="E24" s="442" t="s">
        <v>42</v>
      </c>
      <c r="F24" s="443" t="s">
        <v>57</v>
      </c>
      <c r="G24" s="437">
        <f t="shared" si="0"/>
        <v>0.004695767195767196</v>
      </c>
      <c r="H24" s="438">
        <f>D24-D5</f>
        <v>0.01974537037037038</v>
      </c>
      <c r="I24" s="438">
        <f t="shared" si="1"/>
        <v>0.001736111111111105</v>
      </c>
      <c r="J24" s="439">
        <f t="shared" si="2"/>
        <v>4204.929577464791</v>
      </c>
      <c r="K24" s="439">
        <f t="shared" si="3"/>
        <v>286.94396595399667</v>
      </c>
      <c r="L24" s="440" t="s">
        <v>53</v>
      </c>
    </row>
    <row r="25" spans="1:12" ht="23.25" customHeight="1">
      <c r="A25" s="431" t="s">
        <v>118</v>
      </c>
      <c r="B25" s="446" t="s">
        <v>1295</v>
      </c>
      <c r="C25" s="447">
        <v>1979</v>
      </c>
      <c r="D25" s="434">
        <v>0.08528935185185185</v>
      </c>
      <c r="E25" s="448" t="s">
        <v>165</v>
      </c>
      <c r="F25" s="445" t="s">
        <v>32</v>
      </c>
      <c r="G25" s="437">
        <f t="shared" si="0"/>
        <v>0.004873677248677249</v>
      </c>
      <c r="H25" s="438">
        <f>D25-D5</f>
        <v>0.0228587962962963</v>
      </c>
      <c r="I25" s="438">
        <f t="shared" si="1"/>
        <v>0.0031134259259259223</v>
      </c>
      <c r="J25" s="439">
        <f t="shared" si="2"/>
        <v>4690.2564798480125</v>
      </c>
      <c r="K25" s="439">
        <f t="shared" si="3"/>
        <v>485.32690238322175</v>
      </c>
      <c r="L25" s="440" t="s">
        <v>132</v>
      </c>
    </row>
    <row r="26" spans="1:12" ht="23.25" customHeight="1">
      <c r="A26" s="431" t="s">
        <v>123</v>
      </c>
      <c r="B26" s="446" t="s">
        <v>1307</v>
      </c>
      <c r="C26" s="447">
        <v>1949</v>
      </c>
      <c r="D26" s="434">
        <v>0.08552083333333335</v>
      </c>
      <c r="E26" s="449" t="s">
        <v>42</v>
      </c>
      <c r="F26" s="443" t="s">
        <v>62</v>
      </c>
      <c r="G26" s="437">
        <f t="shared" si="0"/>
        <v>0.004886904761904763</v>
      </c>
      <c r="H26" s="438">
        <f>D26-D5</f>
        <v>0.0230902777777778</v>
      </c>
      <c r="I26" s="438">
        <f t="shared" si="1"/>
        <v>0.00023148148148149916</v>
      </c>
      <c r="J26" s="439">
        <f t="shared" si="2"/>
        <v>4724.928948436869</v>
      </c>
      <c r="K26" s="439">
        <f t="shared" si="3"/>
        <v>34.672468588856646</v>
      </c>
      <c r="L26" s="440" t="s">
        <v>236</v>
      </c>
    </row>
    <row r="27" spans="1:12" ht="23.25" customHeight="1">
      <c r="A27" s="431" t="s">
        <v>127</v>
      </c>
      <c r="B27" s="450" t="s">
        <v>1277</v>
      </c>
      <c r="C27" s="447">
        <v>1977</v>
      </c>
      <c r="D27" s="434">
        <v>0.08596064814814815</v>
      </c>
      <c r="E27" s="451" t="s">
        <v>26</v>
      </c>
      <c r="F27" s="436" t="s">
        <v>72</v>
      </c>
      <c r="G27" s="437">
        <f t="shared" si="0"/>
        <v>0.004912037037037037</v>
      </c>
      <c r="H27" s="438">
        <f>D27-D5</f>
        <v>0.023530092592592596</v>
      </c>
      <c r="I27" s="438">
        <f t="shared" si="1"/>
        <v>0.0004398148148147957</v>
      </c>
      <c r="J27" s="439">
        <f t="shared" si="2"/>
        <v>4790.29217719133</v>
      </c>
      <c r="K27" s="439">
        <f t="shared" si="3"/>
        <v>65.36322875446058</v>
      </c>
      <c r="L27" s="440" t="s">
        <v>81</v>
      </c>
    </row>
    <row r="28" spans="1:12" ht="23.25" customHeight="1">
      <c r="A28" s="431" t="s">
        <v>177</v>
      </c>
      <c r="B28" s="452" t="s">
        <v>774</v>
      </c>
      <c r="C28" s="453">
        <v>1965</v>
      </c>
      <c r="D28" s="434">
        <v>0.08769675925925927</v>
      </c>
      <c r="E28" s="454" t="s">
        <v>42</v>
      </c>
      <c r="F28" s="443" t="s">
        <v>67</v>
      </c>
      <c r="G28" s="437">
        <f t="shared" si="0"/>
        <v>0.0050112433862433865</v>
      </c>
      <c r="H28" s="438">
        <f>D28-D5</f>
        <v>0.025266203703703714</v>
      </c>
      <c r="I28" s="438">
        <f t="shared" si="1"/>
        <v>0.0017361111111111188</v>
      </c>
      <c r="J28" s="439">
        <f t="shared" si="2"/>
        <v>5041.903127887029</v>
      </c>
      <c r="K28" s="439">
        <f t="shared" si="3"/>
        <v>251.6109506956991</v>
      </c>
      <c r="L28" s="440" t="s">
        <v>106</v>
      </c>
    </row>
    <row r="29" spans="1:12" ht="23.25" customHeight="1">
      <c r="A29" s="431" t="s">
        <v>136</v>
      </c>
      <c r="B29" s="455" t="s">
        <v>1434</v>
      </c>
      <c r="C29" s="456">
        <v>1975</v>
      </c>
      <c r="D29" s="434">
        <v>0.0887152777777778</v>
      </c>
      <c r="E29" s="457" t="s">
        <v>165</v>
      </c>
      <c r="F29" s="445" t="s">
        <v>37</v>
      </c>
      <c r="G29" s="437">
        <f t="shared" si="0"/>
        <v>0.005069444444444446</v>
      </c>
      <c r="H29" s="438">
        <f>D29-D5</f>
        <v>0.026284722222222244</v>
      </c>
      <c r="I29" s="438">
        <f>D29-D27</f>
        <v>0.0027546296296296485</v>
      </c>
      <c r="J29" s="439">
        <f t="shared" si="2"/>
        <v>5184.931506849318</v>
      </c>
      <c r="K29" s="439">
        <f t="shared" si="3"/>
        <v>143.02837896228903</v>
      </c>
      <c r="L29" s="440" t="s">
        <v>136</v>
      </c>
    </row>
    <row r="30" spans="1:12" ht="23.25" customHeight="1">
      <c r="A30" s="431" t="s">
        <v>132</v>
      </c>
      <c r="B30" s="455" t="s">
        <v>1300</v>
      </c>
      <c r="C30" s="456">
        <v>1958</v>
      </c>
      <c r="D30" s="434">
        <v>0.08928240740740741</v>
      </c>
      <c r="E30" s="458" t="s">
        <v>42</v>
      </c>
      <c r="F30" s="443" t="s">
        <v>72</v>
      </c>
      <c r="G30" s="437">
        <f t="shared" si="0"/>
        <v>0.005101851851851852</v>
      </c>
      <c r="H30" s="438">
        <f>D30-D5</f>
        <v>0.026851851851851856</v>
      </c>
      <c r="I30" s="438">
        <f aca="true" t="shared" si="4" ref="I30:I53">D30-D29</f>
        <v>0.0005671296296296119</v>
      </c>
      <c r="J30" s="439">
        <f t="shared" si="2"/>
        <v>5263.1578947368425</v>
      </c>
      <c r="K30" s="439">
        <f t="shared" si="3"/>
        <v>78.22638788752465</v>
      </c>
      <c r="L30" s="440" t="s">
        <v>240</v>
      </c>
    </row>
    <row r="31" spans="1:12" ht="23.25" customHeight="1">
      <c r="A31" s="431" t="s">
        <v>140</v>
      </c>
      <c r="B31" s="455" t="s">
        <v>1136</v>
      </c>
      <c r="C31" s="456">
        <v>1984</v>
      </c>
      <c r="D31" s="434">
        <v>0.09364583333333333</v>
      </c>
      <c r="E31" s="459" t="s">
        <v>26</v>
      </c>
      <c r="F31" s="436" t="s">
        <v>81</v>
      </c>
      <c r="G31" s="437">
        <f t="shared" si="0"/>
        <v>0.005351190476190476</v>
      </c>
      <c r="H31" s="438">
        <f>D31-D5</f>
        <v>0.03121527777777778</v>
      </c>
      <c r="I31" s="438">
        <f t="shared" si="4"/>
        <v>0.004363425925925923</v>
      </c>
      <c r="J31" s="439">
        <f t="shared" si="2"/>
        <v>5833.333333333333</v>
      </c>
      <c r="K31" s="439">
        <f t="shared" si="3"/>
        <v>570.1754385964905</v>
      </c>
      <c r="L31" s="440" t="s">
        <v>67</v>
      </c>
    </row>
    <row r="32" spans="1:12" ht="23.25" customHeight="1">
      <c r="A32" s="431" t="s">
        <v>144</v>
      </c>
      <c r="B32" s="460" t="s">
        <v>1454</v>
      </c>
      <c r="C32" s="456">
        <v>1965</v>
      </c>
      <c r="D32" s="434">
        <v>0.09407407407407409</v>
      </c>
      <c r="E32" s="458" t="s">
        <v>42</v>
      </c>
      <c r="F32" s="443" t="s">
        <v>77</v>
      </c>
      <c r="G32" s="437">
        <f t="shared" si="0"/>
        <v>0.0053756613756613765</v>
      </c>
      <c r="H32" s="438">
        <f>D32-D5</f>
        <v>0.031643518518518536</v>
      </c>
      <c r="I32" s="438">
        <f t="shared" si="4"/>
        <v>0.0004282407407407568</v>
      </c>
      <c r="J32" s="439">
        <f t="shared" si="2"/>
        <v>5886.441929133861</v>
      </c>
      <c r="K32" s="439">
        <f t="shared" si="3"/>
        <v>53.10859580052784</v>
      </c>
      <c r="L32" s="440" t="s">
        <v>198</v>
      </c>
    </row>
    <row r="33" spans="1:12" ht="23.25" customHeight="1">
      <c r="A33" s="431" t="s">
        <v>147</v>
      </c>
      <c r="B33" s="455" t="s">
        <v>1516</v>
      </c>
      <c r="C33" s="456">
        <v>1988</v>
      </c>
      <c r="D33" s="434">
        <v>0.10039351851851852</v>
      </c>
      <c r="E33" s="457" t="s">
        <v>165</v>
      </c>
      <c r="F33" s="445" t="s">
        <v>43</v>
      </c>
      <c r="G33" s="437">
        <f t="shared" si="0"/>
        <v>0.005736772486772487</v>
      </c>
      <c r="H33" s="438">
        <f>D33-D5</f>
        <v>0.03796296296296297</v>
      </c>
      <c r="I33" s="438">
        <f t="shared" si="4"/>
        <v>0.006319444444444433</v>
      </c>
      <c r="J33" s="439">
        <f t="shared" si="2"/>
        <v>6617.477519022366</v>
      </c>
      <c r="K33" s="439">
        <f t="shared" si="3"/>
        <v>731.0355898885055</v>
      </c>
      <c r="L33" s="440" t="s">
        <v>144</v>
      </c>
    </row>
    <row r="34" spans="1:12" ht="23.25" customHeight="1">
      <c r="A34" s="431" t="s">
        <v>151</v>
      </c>
      <c r="B34" s="461" t="s">
        <v>1301</v>
      </c>
      <c r="C34" s="462">
        <v>1979</v>
      </c>
      <c r="D34" s="434">
        <v>0.11841435185185185</v>
      </c>
      <c r="E34" s="459" t="s">
        <v>26</v>
      </c>
      <c r="F34" s="436" t="s">
        <v>86</v>
      </c>
      <c r="G34" s="437">
        <f t="shared" si="0"/>
        <v>0.006766534391534392</v>
      </c>
      <c r="H34" s="438">
        <f>D34-D5</f>
        <v>0.0559837962962963</v>
      </c>
      <c r="I34" s="438">
        <f t="shared" si="4"/>
        <v>0.018020833333333333</v>
      </c>
      <c r="J34" s="439">
        <f t="shared" si="2"/>
        <v>8273.629166259409</v>
      </c>
      <c r="K34" s="439">
        <f t="shared" si="3"/>
        <v>1656.1516472370422</v>
      </c>
      <c r="L34" s="440" t="s">
        <v>281</v>
      </c>
    </row>
    <row r="35" spans="1:12" ht="23.25" customHeight="1">
      <c r="A35" s="431" t="s">
        <v>155</v>
      </c>
      <c r="B35" s="455" t="s">
        <v>1517</v>
      </c>
      <c r="C35" s="456">
        <v>1986</v>
      </c>
      <c r="D35" s="434">
        <v>0.12516203703703704</v>
      </c>
      <c r="E35" s="463" t="s">
        <v>165</v>
      </c>
      <c r="F35" s="445" t="s">
        <v>48</v>
      </c>
      <c r="G35" s="437">
        <f t="shared" si="0"/>
        <v>0.007152116402116403</v>
      </c>
      <c r="H35" s="438">
        <f>D35-D5</f>
        <v>0.0627314814814815</v>
      </c>
      <c r="I35" s="438">
        <f t="shared" si="4"/>
        <v>0.00674768518518519</v>
      </c>
      <c r="J35" s="439">
        <f t="shared" si="2"/>
        <v>8771.037543924544</v>
      </c>
      <c r="K35" s="439">
        <f t="shared" si="3"/>
        <v>497.40837766513505</v>
      </c>
      <c r="L35" s="440" t="s">
        <v>155</v>
      </c>
    </row>
    <row r="36" spans="1:12" ht="23.25" customHeight="1">
      <c r="A36" s="431" t="s">
        <v>160</v>
      </c>
      <c r="B36" s="460" t="s">
        <v>1264</v>
      </c>
      <c r="C36" s="456">
        <v>1991</v>
      </c>
      <c r="D36" s="434">
        <v>0.13033564814814816</v>
      </c>
      <c r="E36" s="459" t="s">
        <v>26</v>
      </c>
      <c r="F36" s="436" t="s">
        <v>91</v>
      </c>
      <c r="G36" s="437">
        <f t="shared" si="0"/>
        <v>0.007447751322751324</v>
      </c>
      <c r="H36" s="438">
        <f>D36-D5</f>
        <v>0.06790509259259261</v>
      </c>
      <c r="I36" s="438">
        <f t="shared" si="4"/>
        <v>0.005173611111111115</v>
      </c>
      <c r="J36" s="439">
        <f t="shared" si="2"/>
        <v>9117.52952668502</v>
      </c>
      <c r="K36" s="439">
        <f t="shared" si="3"/>
        <v>346.4919827604772</v>
      </c>
      <c r="L36" s="440" t="s">
        <v>118</v>
      </c>
    </row>
    <row r="37" spans="1:12" ht="23.25" customHeight="1">
      <c r="A37" s="431" t="s">
        <v>166</v>
      </c>
      <c r="B37" s="455" t="s">
        <v>1457</v>
      </c>
      <c r="C37" s="456">
        <v>1939</v>
      </c>
      <c r="D37" s="434">
        <v>0.13550925925925925</v>
      </c>
      <c r="E37" s="457" t="s">
        <v>165</v>
      </c>
      <c r="F37" s="445" t="s">
        <v>53</v>
      </c>
      <c r="G37" s="437">
        <f aca="true" t="shared" si="5" ref="G37:G53">D37/17.5</f>
        <v>0.007743386243386242</v>
      </c>
      <c r="H37" s="438">
        <f>D37-D5</f>
        <v>0.0730787037037037</v>
      </c>
      <c r="I37" s="438">
        <f t="shared" si="4"/>
        <v>0.005173611111111087</v>
      </c>
      <c r="J37" s="439">
        <f t="shared" si="2"/>
        <v>9437.564058763239</v>
      </c>
      <c r="K37" s="439">
        <f t="shared" si="3"/>
        <v>320.03453207821804</v>
      </c>
      <c r="L37" s="440" t="s">
        <v>181</v>
      </c>
    </row>
    <row r="38" spans="1:12" ht="23.25" customHeight="1">
      <c r="A38" s="431" t="s">
        <v>168</v>
      </c>
      <c r="B38" s="455" t="s">
        <v>1395</v>
      </c>
      <c r="C38" s="456">
        <v>1949</v>
      </c>
      <c r="D38" s="434">
        <v>0.1593287037037037</v>
      </c>
      <c r="E38" s="458" t="s">
        <v>42</v>
      </c>
      <c r="F38" s="443" t="s">
        <v>81</v>
      </c>
      <c r="G38" s="437">
        <f t="shared" si="5"/>
        <v>0.009104497354497355</v>
      </c>
      <c r="H38" s="438">
        <f>D38-D5</f>
        <v>0.09689814814814815</v>
      </c>
      <c r="I38" s="438">
        <f t="shared" si="4"/>
        <v>0.02381944444444445</v>
      </c>
      <c r="J38" s="439">
        <f t="shared" si="2"/>
        <v>10642.888275461282</v>
      </c>
      <c r="K38" s="439">
        <f t="shared" si="3"/>
        <v>1205.3242166980435</v>
      </c>
      <c r="L38" s="440" t="s">
        <v>86</v>
      </c>
    </row>
    <row r="39" spans="1:12" ht="23.25" customHeight="1">
      <c r="A39" s="431" t="s">
        <v>171</v>
      </c>
      <c r="B39" s="455" t="s">
        <v>1518</v>
      </c>
      <c r="C39" s="456">
        <v>1962</v>
      </c>
      <c r="D39" s="434">
        <v>0.1593287037037037</v>
      </c>
      <c r="E39" s="457" t="s">
        <v>165</v>
      </c>
      <c r="F39" s="445" t="s">
        <v>57</v>
      </c>
      <c r="G39" s="437">
        <f t="shared" si="5"/>
        <v>0.009104497354497355</v>
      </c>
      <c r="H39" s="438">
        <f>D39-D5</f>
        <v>0.09689814814814815</v>
      </c>
      <c r="I39" s="438">
        <f t="shared" si="4"/>
        <v>0</v>
      </c>
      <c r="J39" s="439">
        <f t="shared" si="2"/>
        <v>10642.888275461282</v>
      </c>
      <c r="K39" s="439">
        <f t="shared" si="3"/>
        <v>0</v>
      </c>
      <c r="L39" s="440" t="s">
        <v>91</v>
      </c>
    </row>
    <row r="40" spans="1:12" ht="23.25" customHeight="1">
      <c r="A40" s="431" t="s">
        <v>174</v>
      </c>
      <c r="B40" s="460" t="s">
        <v>1519</v>
      </c>
      <c r="C40" s="456">
        <v>1994</v>
      </c>
      <c r="D40" s="434">
        <v>0.16666666666666666</v>
      </c>
      <c r="E40" s="457" t="s">
        <v>165</v>
      </c>
      <c r="F40" s="445" t="s">
        <v>62</v>
      </c>
      <c r="G40" s="437">
        <f t="shared" si="5"/>
        <v>0.009523809523809523</v>
      </c>
      <c r="H40" s="438">
        <f>D40-D5</f>
        <v>0.10423611111111111</v>
      </c>
      <c r="I40" s="438">
        <f t="shared" si="4"/>
        <v>0.007337962962962963</v>
      </c>
      <c r="J40" s="439">
        <f t="shared" si="2"/>
        <v>10944.791666666668</v>
      </c>
      <c r="K40" s="439">
        <f t="shared" si="3"/>
        <v>301.90339120538556</v>
      </c>
      <c r="L40" s="440" t="s">
        <v>48</v>
      </c>
    </row>
    <row r="41" spans="1:12" ht="23.25" customHeight="1">
      <c r="A41" s="431" t="s">
        <v>177</v>
      </c>
      <c r="B41" s="460" t="s">
        <v>1520</v>
      </c>
      <c r="C41" s="456">
        <v>1978</v>
      </c>
      <c r="D41" s="434">
        <v>0.16666666666666666</v>
      </c>
      <c r="E41" s="457" t="s">
        <v>165</v>
      </c>
      <c r="F41" s="445" t="s">
        <v>67</v>
      </c>
      <c r="G41" s="437">
        <f t="shared" si="5"/>
        <v>0.009523809523809523</v>
      </c>
      <c r="H41" s="438">
        <f>D41-D5</f>
        <v>0.10423611111111111</v>
      </c>
      <c r="I41" s="438">
        <f t="shared" si="4"/>
        <v>0</v>
      </c>
      <c r="J41" s="439">
        <f t="shared" si="2"/>
        <v>10944.791666666668</v>
      </c>
      <c r="K41" s="439">
        <f t="shared" si="3"/>
        <v>0</v>
      </c>
      <c r="L41" s="440" t="s">
        <v>62</v>
      </c>
    </row>
    <row r="42" spans="1:12" ht="23.25" customHeight="1">
      <c r="A42" s="431" t="s">
        <v>181</v>
      </c>
      <c r="B42" s="460" t="s">
        <v>1521</v>
      </c>
      <c r="C42" s="456">
        <v>1993</v>
      </c>
      <c r="D42" s="434">
        <v>0.16666666666666666</v>
      </c>
      <c r="E42" s="457" t="s">
        <v>165</v>
      </c>
      <c r="F42" s="445" t="s">
        <v>72</v>
      </c>
      <c r="G42" s="437">
        <f t="shared" si="5"/>
        <v>0.009523809523809523</v>
      </c>
      <c r="H42" s="438">
        <f>D42-D5</f>
        <v>0.10423611111111111</v>
      </c>
      <c r="I42" s="438">
        <f t="shared" si="4"/>
        <v>0</v>
      </c>
      <c r="J42" s="439">
        <f t="shared" si="2"/>
        <v>10944.791666666668</v>
      </c>
      <c r="K42" s="439">
        <f t="shared" si="3"/>
        <v>0</v>
      </c>
      <c r="L42" s="440" t="s">
        <v>96</v>
      </c>
    </row>
    <row r="43" spans="1:12" ht="23.25" customHeight="1">
      <c r="A43" s="431" t="s">
        <v>184</v>
      </c>
      <c r="B43" s="460" t="s">
        <v>1522</v>
      </c>
      <c r="C43" s="456">
        <v>2004</v>
      </c>
      <c r="D43" s="434">
        <v>0.16666666666666666</v>
      </c>
      <c r="E43" s="459" t="s">
        <v>26</v>
      </c>
      <c r="F43" s="436" t="s">
        <v>96</v>
      </c>
      <c r="G43" s="437">
        <f t="shared" si="5"/>
        <v>0.009523809523809523</v>
      </c>
      <c r="H43" s="438">
        <f>D43-D5</f>
        <v>0.10423611111111111</v>
      </c>
      <c r="I43" s="438">
        <f t="shared" si="4"/>
        <v>0</v>
      </c>
      <c r="J43" s="439">
        <f t="shared" si="2"/>
        <v>10944.791666666668</v>
      </c>
      <c r="K43" s="439">
        <f t="shared" si="3"/>
        <v>0</v>
      </c>
      <c r="L43" s="440" t="s">
        <v>37</v>
      </c>
    </row>
    <row r="44" spans="1:12" ht="23.25" customHeight="1">
      <c r="A44" s="431" t="s">
        <v>189</v>
      </c>
      <c r="B44" s="460" t="s">
        <v>1523</v>
      </c>
      <c r="C44" s="456">
        <v>1973</v>
      </c>
      <c r="D44" s="434">
        <v>0.16666666666666666</v>
      </c>
      <c r="E44" s="459" t="s">
        <v>26</v>
      </c>
      <c r="F44" s="436" t="s">
        <v>101</v>
      </c>
      <c r="G44" s="437">
        <f t="shared" si="5"/>
        <v>0.009523809523809523</v>
      </c>
      <c r="H44" s="438">
        <f>D44-D5</f>
        <v>0.10423611111111111</v>
      </c>
      <c r="I44" s="438">
        <f t="shared" si="4"/>
        <v>0</v>
      </c>
      <c r="J44" s="439">
        <f t="shared" si="2"/>
        <v>10944.791666666668</v>
      </c>
      <c r="K44" s="439">
        <f t="shared" si="3"/>
        <v>0</v>
      </c>
      <c r="L44" s="440" t="s">
        <v>43</v>
      </c>
    </row>
    <row r="45" spans="1:12" ht="23.25" customHeight="1">
      <c r="A45" s="431" t="s">
        <v>193</v>
      </c>
      <c r="B45" s="460" t="s">
        <v>1319</v>
      </c>
      <c r="C45" s="456">
        <v>1953</v>
      </c>
      <c r="D45" s="434">
        <v>0.16666666666666666</v>
      </c>
      <c r="E45" s="457" t="s">
        <v>165</v>
      </c>
      <c r="F45" s="445" t="s">
        <v>77</v>
      </c>
      <c r="G45" s="437">
        <f t="shared" si="5"/>
        <v>0.009523809523809523</v>
      </c>
      <c r="H45" s="438">
        <f>D45-D5</f>
        <v>0.10423611111111111</v>
      </c>
      <c r="I45" s="438">
        <f t="shared" si="4"/>
        <v>0</v>
      </c>
      <c r="J45" s="439">
        <f t="shared" si="2"/>
        <v>10944.791666666668</v>
      </c>
      <c r="K45" s="439">
        <f t="shared" si="3"/>
        <v>0</v>
      </c>
      <c r="L45" s="440" t="s">
        <v>123</v>
      </c>
    </row>
    <row r="46" spans="1:12" ht="23.25" customHeight="1">
      <c r="A46" s="431" t="s">
        <v>198</v>
      </c>
      <c r="B46" s="460" t="s">
        <v>1524</v>
      </c>
      <c r="C46" s="456">
        <v>1993</v>
      </c>
      <c r="D46" s="434">
        <v>0.16666666666666666</v>
      </c>
      <c r="E46" s="459" t="s">
        <v>26</v>
      </c>
      <c r="F46" s="436" t="s">
        <v>106</v>
      </c>
      <c r="G46" s="437">
        <f t="shared" si="5"/>
        <v>0.009523809523809523</v>
      </c>
      <c r="H46" s="438">
        <f>D46-D5</f>
        <v>0.10423611111111111</v>
      </c>
      <c r="I46" s="438">
        <f t="shared" si="4"/>
        <v>0</v>
      </c>
      <c r="J46" s="439">
        <f t="shared" si="2"/>
        <v>10944.791666666668</v>
      </c>
      <c r="K46" s="439">
        <f t="shared" si="3"/>
        <v>0</v>
      </c>
      <c r="L46" s="440" t="s">
        <v>174</v>
      </c>
    </row>
    <row r="47" spans="1:12" ht="23.25" customHeight="1">
      <c r="A47" s="431" t="s">
        <v>201</v>
      </c>
      <c r="B47" s="460" t="s">
        <v>1525</v>
      </c>
      <c r="C47" s="456">
        <v>1993</v>
      </c>
      <c r="D47" s="434">
        <v>0.16666666666666666</v>
      </c>
      <c r="E47" s="459" t="s">
        <v>26</v>
      </c>
      <c r="F47" s="436" t="s">
        <v>111</v>
      </c>
      <c r="G47" s="437">
        <f t="shared" si="5"/>
        <v>0.009523809523809523</v>
      </c>
      <c r="H47" s="438">
        <f>D47-D5</f>
        <v>0.10423611111111111</v>
      </c>
      <c r="I47" s="438">
        <f t="shared" si="4"/>
        <v>0</v>
      </c>
      <c r="J47" s="439">
        <f t="shared" si="2"/>
        <v>10944.791666666668</v>
      </c>
      <c r="K47" s="439">
        <f t="shared" si="3"/>
        <v>0</v>
      </c>
      <c r="L47" s="440" t="s">
        <v>201</v>
      </c>
    </row>
    <row r="48" spans="1:12" ht="23.25" customHeight="1">
      <c r="A48" s="431" t="s">
        <v>205</v>
      </c>
      <c r="B48" s="455" t="s">
        <v>1119</v>
      </c>
      <c r="C48" s="456">
        <v>1996</v>
      </c>
      <c r="D48" s="434">
        <v>0.16666666666666666</v>
      </c>
      <c r="E48" s="459" t="s">
        <v>26</v>
      </c>
      <c r="F48" s="436" t="s">
        <v>114</v>
      </c>
      <c r="G48" s="437">
        <f t="shared" si="5"/>
        <v>0.009523809523809523</v>
      </c>
      <c r="H48" s="438">
        <f>D48-D5</f>
        <v>0.10423611111111111</v>
      </c>
      <c r="I48" s="438">
        <f t="shared" si="4"/>
        <v>0</v>
      </c>
      <c r="J48" s="439">
        <f t="shared" si="2"/>
        <v>10944.791666666668</v>
      </c>
      <c r="K48" s="439">
        <f t="shared" si="3"/>
        <v>0</v>
      </c>
      <c r="L48" s="440" t="s">
        <v>210</v>
      </c>
    </row>
    <row r="49" spans="1:12" ht="23.25" customHeight="1">
      <c r="A49" s="431" t="s">
        <v>210</v>
      </c>
      <c r="B49" s="455" t="s">
        <v>1117</v>
      </c>
      <c r="C49" s="456">
        <v>1972</v>
      </c>
      <c r="D49" s="434">
        <v>0.16666666666666666</v>
      </c>
      <c r="E49" s="457" t="s">
        <v>165</v>
      </c>
      <c r="F49" s="445" t="s">
        <v>81</v>
      </c>
      <c r="G49" s="437">
        <f t="shared" si="5"/>
        <v>0.009523809523809523</v>
      </c>
      <c r="H49" s="438">
        <f>D49-D5</f>
        <v>0.10423611111111111</v>
      </c>
      <c r="I49" s="438">
        <f t="shared" si="4"/>
        <v>0</v>
      </c>
      <c r="J49" s="439">
        <f t="shared" si="2"/>
        <v>10944.791666666668</v>
      </c>
      <c r="K49" s="439">
        <f t="shared" si="3"/>
        <v>0</v>
      </c>
      <c r="L49" s="440" t="s">
        <v>218</v>
      </c>
    </row>
    <row r="50" spans="1:12" ht="23.25" customHeight="1">
      <c r="A50" s="431" t="s">
        <v>218</v>
      </c>
      <c r="B50" s="460" t="s">
        <v>1461</v>
      </c>
      <c r="C50" s="456">
        <v>1994</v>
      </c>
      <c r="D50" s="434">
        <v>0.16666666666666666</v>
      </c>
      <c r="E50" s="457" t="s">
        <v>165</v>
      </c>
      <c r="F50" s="445" t="s">
        <v>86</v>
      </c>
      <c r="G50" s="437">
        <f t="shared" si="5"/>
        <v>0.009523809523809523</v>
      </c>
      <c r="H50" s="438">
        <f>D50-D5</f>
        <v>0.10423611111111111</v>
      </c>
      <c r="I50" s="438">
        <f t="shared" si="4"/>
        <v>0</v>
      </c>
      <c r="J50" s="439">
        <f t="shared" si="2"/>
        <v>10944.791666666668</v>
      </c>
      <c r="K50" s="439">
        <f t="shared" si="3"/>
        <v>0</v>
      </c>
      <c r="L50" s="440" t="s">
        <v>214</v>
      </c>
    </row>
    <row r="51" spans="1:12" ht="23.25" customHeight="1">
      <c r="A51" s="431" t="s">
        <v>214</v>
      </c>
      <c r="B51" s="460" t="s">
        <v>1526</v>
      </c>
      <c r="C51" s="456">
        <v>1992</v>
      </c>
      <c r="D51" s="434">
        <v>0.16666666666666666</v>
      </c>
      <c r="E51" s="457" t="s">
        <v>165</v>
      </c>
      <c r="F51" s="445" t="s">
        <v>91</v>
      </c>
      <c r="G51" s="437">
        <f t="shared" si="5"/>
        <v>0.009523809523809523</v>
      </c>
      <c r="H51" s="438">
        <f>D51-D5</f>
        <v>0.10423611111111111</v>
      </c>
      <c r="I51" s="438">
        <f t="shared" si="4"/>
        <v>0</v>
      </c>
      <c r="J51" s="439">
        <f t="shared" si="2"/>
        <v>10944.791666666668</v>
      </c>
      <c r="K51" s="439">
        <f t="shared" si="3"/>
        <v>0</v>
      </c>
      <c r="L51" s="440" t="s">
        <v>232</v>
      </c>
    </row>
    <row r="52" spans="1:12" ht="23.25" customHeight="1">
      <c r="A52" s="431" t="s">
        <v>221</v>
      </c>
      <c r="B52" s="460" t="s">
        <v>1505</v>
      </c>
      <c r="C52" s="456">
        <v>1997</v>
      </c>
      <c r="D52" s="434">
        <v>0.16666666666666666</v>
      </c>
      <c r="E52" s="459" t="s">
        <v>26</v>
      </c>
      <c r="F52" s="436" t="s">
        <v>118</v>
      </c>
      <c r="G52" s="437">
        <f t="shared" si="5"/>
        <v>0.009523809523809523</v>
      </c>
      <c r="H52" s="438">
        <f>D52-D5</f>
        <v>0.10423611111111111</v>
      </c>
      <c r="I52" s="438">
        <f t="shared" si="4"/>
        <v>0</v>
      </c>
      <c r="J52" s="439">
        <f t="shared" si="2"/>
        <v>10944.791666666668</v>
      </c>
      <c r="K52" s="439">
        <f t="shared" si="3"/>
        <v>0</v>
      </c>
      <c r="L52" s="440" t="s">
        <v>251</v>
      </c>
    </row>
    <row r="53" spans="1:12" ht="23.25" customHeight="1">
      <c r="A53" s="431" t="s">
        <v>224</v>
      </c>
      <c r="B53" s="460" t="s">
        <v>1527</v>
      </c>
      <c r="C53" s="456">
        <v>1994</v>
      </c>
      <c r="D53" s="434">
        <v>0.16666666666666666</v>
      </c>
      <c r="E53" s="457" t="s">
        <v>165</v>
      </c>
      <c r="F53" s="445" t="s">
        <v>96</v>
      </c>
      <c r="G53" s="437">
        <f t="shared" si="5"/>
        <v>0.009523809523809523</v>
      </c>
      <c r="H53" s="438">
        <f>D53-D5</f>
        <v>0.10423611111111111</v>
      </c>
      <c r="I53" s="438">
        <f t="shared" si="4"/>
        <v>0</v>
      </c>
      <c r="J53" s="439">
        <f t="shared" si="2"/>
        <v>10944.791666666668</v>
      </c>
      <c r="K53" s="439">
        <f t="shared" si="3"/>
        <v>0</v>
      </c>
      <c r="L53" s="440" t="s">
        <v>264</v>
      </c>
    </row>
    <row r="55" spans="5:7" ht="15.75">
      <c r="E55" s="464" t="s">
        <v>26</v>
      </c>
      <c r="F55" s="234" t="s">
        <v>756</v>
      </c>
      <c r="G55" s="235"/>
    </row>
    <row r="56" spans="5:7" ht="15.75">
      <c r="E56" s="465" t="s">
        <v>42</v>
      </c>
      <c r="F56" s="238" t="s">
        <v>1506</v>
      </c>
      <c r="G56" s="239"/>
    </row>
    <row r="57" spans="5:7" ht="15.75">
      <c r="E57" s="466" t="s">
        <v>165</v>
      </c>
      <c r="F57" s="243" t="s">
        <v>1507</v>
      </c>
      <c r="G57" s="244"/>
    </row>
    <row r="58" ht="12.75">
      <c r="B58" s="177"/>
    </row>
    <row r="59" ht="12.75">
      <c r="H59" s="177"/>
    </row>
    <row r="60" spans="2:8" ht="12.75">
      <c r="B60" s="245"/>
      <c r="H60" s="177"/>
    </row>
  </sheetData>
  <sheetProtection/>
  <autoFilter ref="A4:L53"/>
  <mergeCells count="1">
    <mergeCell ref="A1:L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14.7109375" style="467" customWidth="1"/>
    <col min="2" max="2" width="32.28125" style="467" customWidth="1"/>
    <col min="3" max="3" width="21.140625" style="467" customWidth="1"/>
    <col min="4" max="4" width="19.28125" style="467" customWidth="1"/>
    <col min="5" max="5" width="6.8515625" style="467" customWidth="1"/>
    <col min="6" max="6" width="16.8515625" style="467" customWidth="1"/>
    <col min="7" max="16384" width="9.140625" style="467" customWidth="1"/>
  </cols>
  <sheetData>
    <row r="1" spans="1:5" ht="18">
      <c r="A1" s="690" t="s">
        <v>1528</v>
      </c>
      <c r="B1" s="690"/>
      <c r="C1" s="690"/>
      <c r="D1" s="690"/>
      <c r="E1" s="690"/>
    </row>
    <row r="2" spans="1:5" ht="4.5" customHeight="1">
      <c r="A2" s="468"/>
      <c r="B2" s="468"/>
      <c r="C2" s="468"/>
      <c r="D2" s="468"/>
      <c r="E2" s="468"/>
    </row>
    <row r="3" ht="7.5" customHeight="1"/>
    <row r="4" spans="1:5" ht="15.75" customHeight="1" thickBot="1">
      <c r="A4" s="469" t="s">
        <v>766</v>
      </c>
      <c r="B4" s="470" t="s">
        <v>763</v>
      </c>
      <c r="C4" s="469" t="s">
        <v>1529</v>
      </c>
      <c r="D4" s="470" t="s">
        <v>1530</v>
      </c>
      <c r="E4" s="469" t="s">
        <v>1531</v>
      </c>
    </row>
    <row r="5" spans="1:5" ht="24.75" customHeight="1" thickTop="1">
      <c r="A5" s="687" t="s">
        <v>21</v>
      </c>
      <c r="B5" s="471" t="s">
        <v>1424</v>
      </c>
      <c r="C5" s="472">
        <v>0.07195601851851852</v>
      </c>
      <c r="D5" s="691">
        <f>C5+C6+C7</f>
        <v>0.21383101851851852</v>
      </c>
      <c r="E5" s="684" t="s">
        <v>1532</v>
      </c>
    </row>
    <row r="6" spans="1:6" ht="24.75" customHeight="1">
      <c r="A6" s="688"/>
      <c r="B6" s="473" t="s">
        <v>785</v>
      </c>
      <c r="C6" s="474">
        <v>0.06832175925925926</v>
      </c>
      <c r="D6" s="692"/>
      <c r="E6" s="685"/>
      <c r="F6" s="475"/>
    </row>
    <row r="7" spans="1:5" ht="24.75" customHeight="1" thickBot="1">
      <c r="A7" s="689"/>
      <c r="B7" s="476" t="s">
        <v>1240</v>
      </c>
      <c r="C7" s="477">
        <v>0.07355324074074074</v>
      </c>
      <c r="D7" s="693"/>
      <c r="E7" s="686"/>
    </row>
    <row r="8" spans="1:5" ht="24.75" customHeight="1" thickTop="1">
      <c r="A8" s="687" t="s">
        <v>27</v>
      </c>
      <c r="B8" s="471" t="s">
        <v>1295</v>
      </c>
      <c r="C8" s="472">
        <v>0.08528935185185184</v>
      </c>
      <c r="D8" s="691">
        <f>C8+C9+C10</f>
        <v>0.22983796296296294</v>
      </c>
      <c r="E8" s="684" t="s">
        <v>1533</v>
      </c>
    </row>
    <row r="9" spans="1:5" ht="24.75" customHeight="1">
      <c r="A9" s="688"/>
      <c r="B9" s="473" t="s">
        <v>1205</v>
      </c>
      <c r="C9" s="474">
        <v>0.06518518518518518</v>
      </c>
      <c r="D9" s="692"/>
      <c r="E9" s="685"/>
    </row>
    <row r="10" spans="1:5" ht="24.75" customHeight="1" thickBot="1">
      <c r="A10" s="689"/>
      <c r="B10" s="476" t="s">
        <v>1515</v>
      </c>
      <c r="C10" s="477">
        <v>0.07936342592592592</v>
      </c>
      <c r="D10" s="693"/>
      <c r="E10" s="686"/>
    </row>
    <row r="11" spans="1:5" ht="24.75" customHeight="1" thickTop="1">
      <c r="A11" s="687" t="s">
        <v>32</v>
      </c>
      <c r="B11" s="471" t="s">
        <v>1434</v>
      </c>
      <c r="C11" s="478">
        <v>0.08871527777777778</v>
      </c>
      <c r="D11" s="691">
        <f>C11+C12+C13</f>
        <v>0.24381944444444442</v>
      </c>
      <c r="E11" s="684" t="s">
        <v>1534</v>
      </c>
    </row>
    <row r="12" spans="1:5" ht="24.75" customHeight="1">
      <c r="A12" s="688"/>
      <c r="B12" s="473" t="s">
        <v>772</v>
      </c>
      <c r="C12" s="479">
        <v>0.06740740740740742</v>
      </c>
      <c r="D12" s="692"/>
      <c r="E12" s="685"/>
    </row>
    <row r="13" spans="1:5" ht="24.75" customHeight="1" thickBot="1">
      <c r="A13" s="689"/>
      <c r="B13" s="476" t="s">
        <v>774</v>
      </c>
      <c r="C13" s="480">
        <v>0.08769675925925925</v>
      </c>
      <c r="D13" s="693"/>
      <c r="E13" s="686"/>
    </row>
    <row r="14" spans="1:5" ht="24.75" customHeight="1" thickTop="1">
      <c r="A14" s="687" t="s">
        <v>37</v>
      </c>
      <c r="B14" s="481" t="s">
        <v>1477</v>
      </c>
      <c r="C14" s="482">
        <v>0.07954861111111111</v>
      </c>
      <c r="D14" s="691">
        <f>C14+C15+C16</f>
        <v>0.25479166666666664</v>
      </c>
      <c r="E14" s="684" t="s">
        <v>1535</v>
      </c>
    </row>
    <row r="15" spans="1:7" ht="24.75" customHeight="1">
      <c r="A15" s="688"/>
      <c r="B15" s="483" t="s">
        <v>1300</v>
      </c>
      <c r="C15" s="474">
        <v>0.08928240740740741</v>
      </c>
      <c r="D15" s="692"/>
      <c r="E15" s="685"/>
      <c r="G15" s="475"/>
    </row>
    <row r="16" spans="1:5" ht="24.75" customHeight="1" thickBot="1">
      <c r="A16" s="689"/>
      <c r="B16" s="484" t="s">
        <v>1277</v>
      </c>
      <c r="C16" s="477">
        <v>0.08596064814814815</v>
      </c>
      <c r="D16" s="693"/>
      <c r="E16" s="686"/>
    </row>
    <row r="17" spans="1:6" ht="24.75" customHeight="1" thickTop="1">
      <c r="A17" s="687" t="s">
        <v>43</v>
      </c>
      <c r="B17" s="481" t="s">
        <v>1516</v>
      </c>
      <c r="C17" s="472">
        <v>0.10039351851851852</v>
      </c>
      <c r="D17" s="691">
        <f>C17+C18+C19</f>
        <v>0.2569560185185185</v>
      </c>
      <c r="E17" s="684" t="s">
        <v>1536</v>
      </c>
      <c r="F17" s="485"/>
    </row>
    <row r="18" spans="1:5" ht="24.75" customHeight="1">
      <c r="A18" s="688"/>
      <c r="B18" s="483" t="s">
        <v>1119</v>
      </c>
      <c r="C18" s="474">
        <v>0.07840277777777778</v>
      </c>
      <c r="D18" s="692"/>
      <c r="E18" s="685"/>
    </row>
    <row r="19" spans="1:5" ht="24.75" customHeight="1" thickBot="1">
      <c r="A19" s="689"/>
      <c r="B19" s="476" t="s">
        <v>787</v>
      </c>
      <c r="C19" s="477">
        <v>0.07815972222222221</v>
      </c>
      <c r="D19" s="693"/>
      <c r="E19" s="686"/>
    </row>
    <row r="20" ht="21.75" customHeight="1" thickTop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</sheetData>
  <sheetProtection/>
  <mergeCells count="16">
    <mergeCell ref="A1:E1"/>
    <mergeCell ref="E17:E19"/>
    <mergeCell ref="A17:A19"/>
    <mergeCell ref="D5:D7"/>
    <mergeCell ref="D8:D10"/>
    <mergeCell ref="D11:D13"/>
    <mergeCell ref="D14:D16"/>
    <mergeCell ref="D17:D19"/>
    <mergeCell ref="E5:E7"/>
    <mergeCell ref="E8:E10"/>
    <mergeCell ref="E11:E13"/>
    <mergeCell ref="E14:E16"/>
    <mergeCell ref="A14:A16"/>
    <mergeCell ref="A5:A7"/>
    <mergeCell ref="A8:A10"/>
    <mergeCell ref="A11:A13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7.28125" style="181" customWidth="1"/>
    <col min="2" max="2" width="25.7109375" style="181" customWidth="1"/>
    <col min="3" max="3" width="7.140625" style="181" customWidth="1"/>
    <col min="4" max="6" width="10.28125" style="181" customWidth="1"/>
    <col min="7" max="7" width="9.140625" style="181" customWidth="1"/>
    <col min="8" max="8" width="9.57421875" style="181" customWidth="1"/>
    <col min="9" max="9" width="12.00390625" style="181" customWidth="1"/>
    <col min="10" max="10" width="9.57421875" style="181" customWidth="1"/>
    <col min="11" max="11" width="12.7109375" style="181" customWidth="1"/>
    <col min="12" max="16384" width="9.140625" style="181" customWidth="1"/>
  </cols>
  <sheetData>
    <row r="1" spans="1:12" ht="18">
      <c r="A1" s="694" t="s">
        <v>1548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</row>
    <row r="2" spans="1:12" ht="19.5" customHeight="1">
      <c r="A2" s="486" t="s">
        <v>0</v>
      </c>
      <c r="B2" s="487"/>
      <c r="C2" s="487"/>
      <c r="D2" s="487"/>
      <c r="E2" s="487"/>
      <c r="F2" s="487"/>
      <c r="G2" s="488"/>
      <c r="H2" s="487"/>
      <c r="I2" s="487"/>
      <c r="J2" s="487"/>
      <c r="K2" s="487"/>
      <c r="L2" s="487"/>
    </row>
    <row r="3" spans="1:12" ht="7.5" customHeight="1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45" customHeight="1" thickBot="1">
      <c r="A4" s="490" t="s">
        <v>1</v>
      </c>
      <c r="B4" s="491" t="s">
        <v>763</v>
      </c>
      <c r="C4" s="490" t="s">
        <v>5</v>
      </c>
      <c r="D4" s="491" t="s">
        <v>6</v>
      </c>
      <c r="E4" s="491" t="s">
        <v>7</v>
      </c>
      <c r="F4" s="491" t="s">
        <v>8</v>
      </c>
      <c r="G4" s="491" t="s">
        <v>9</v>
      </c>
      <c r="H4" s="491" t="s">
        <v>10</v>
      </c>
      <c r="I4" s="491" t="s">
        <v>11</v>
      </c>
      <c r="J4" s="491" t="s">
        <v>12</v>
      </c>
      <c r="K4" s="491" t="s">
        <v>13</v>
      </c>
      <c r="L4" s="491" t="s">
        <v>19</v>
      </c>
    </row>
    <row r="5" spans="1:12" ht="23.25" customHeight="1" thickTop="1">
      <c r="A5" s="492" t="s">
        <v>21</v>
      </c>
      <c r="B5" s="493" t="s">
        <v>1112</v>
      </c>
      <c r="C5" s="494">
        <v>1955</v>
      </c>
      <c r="D5" s="495">
        <v>0.058368055555555555</v>
      </c>
      <c r="E5" s="496" t="s">
        <v>1538</v>
      </c>
      <c r="F5" s="497" t="s">
        <v>21</v>
      </c>
      <c r="G5" s="498">
        <f aca="true" t="shared" si="0" ref="G5:G40">D5/17.5</f>
        <v>0.0033353174603174603</v>
      </c>
      <c r="H5" s="499">
        <v>0</v>
      </c>
      <c r="I5" s="499">
        <v>0</v>
      </c>
      <c r="J5" s="500">
        <v>0</v>
      </c>
      <c r="K5" s="500">
        <v>0</v>
      </c>
      <c r="L5" s="501" t="s">
        <v>72</v>
      </c>
    </row>
    <row r="6" spans="1:12" ht="23.25" customHeight="1">
      <c r="A6" s="492" t="s">
        <v>27</v>
      </c>
      <c r="B6" s="493" t="s">
        <v>1112</v>
      </c>
      <c r="C6" s="494">
        <v>1982</v>
      </c>
      <c r="D6" s="495">
        <v>0.05918981481481481</v>
      </c>
      <c r="E6" s="502" t="s">
        <v>1539</v>
      </c>
      <c r="F6" s="503" t="s">
        <v>21</v>
      </c>
      <c r="G6" s="498">
        <f t="shared" si="0"/>
        <v>0.0033822751322751324</v>
      </c>
      <c r="H6" s="499">
        <f>D6-D5</f>
        <v>0.0008217592592592582</v>
      </c>
      <c r="I6" s="499">
        <f aca="true" t="shared" si="1" ref="I6:I28">D6-D5</f>
        <v>0.0008217592592592582</v>
      </c>
      <c r="J6" s="500">
        <f aca="true" t="shared" si="2" ref="J6:J38">(H6/G6)*1000</f>
        <v>242.96050058662465</v>
      </c>
      <c r="K6" s="500">
        <f aca="true" t="shared" si="3" ref="K6:K38">J6-J5</f>
        <v>242.96050058662465</v>
      </c>
      <c r="L6" s="501" t="s">
        <v>77</v>
      </c>
    </row>
    <row r="7" spans="1:12" ht="23.25" customHeight="1">
      <c r="A7" s="492" t="s">
        <v>32</v>
      </c>
      <c r="B7" s="493" t="s">
        <v>1205</v>
      </c>
      <c r="C7" s="494">
        <v>1980</v>
      </c>
      <c r="D7" s="495">
        <v>0.06171296296296296</v>
      </c>
      <c r="E7" s="502" t="s">
        <v>1539</v>
      </c>
      <c r="F7" s="503" t="s">
        <v>27</v>
      </c>
      <c r="G7" s="498">
        <f t="shared" si="0"/>
        <v>0.0035264550264550265</v>
      </c>
      <c r="H7" s="499">
        <f>D7-D5</f>
        <v>0.0033449074074074076</v>
      </c>
      <c r="I7" s="499">
        <f t="shared" si="1"/>
        <v>0.0025231481481481494</v>
      </c>
      <c r="J7" s="500">
        <f t="shared" si="2"/>
        <v>948.5183795948988</v>
      </c>
      <c r="K7" s="500">
        <f t="shared" si="3"/>
        <v>705.5578790082741</v>
      </c>
      <c r="L7" s="501" t="s">
        <v>132</v>
      </c>
    </row>
    <row r="8" spans="1:12" ht="23.25" customHeight="1">
      <c r="A8" s="492" t="s">
        <v>37</v>
      </c>
      <c r="B8" s="493" t="s">
        <v>785</v>
      </c>
      <c r="C8" s="494">
        <v>1968</v>
      </c>
      <c r="D8" s="495">
        <v>0.065</v>
      </c>
      <c r="E8" s="502" t="s">
        <v>1539</v>
      </c>
      <c r="F8" s="503" t="s">
        <v>32</v>
      </c>
      <c r="G8" s="498">
        <f t="shared" si="0"/>
        <v>0.0037142857142857142</v>
      </c>
      <c r="H8" s="499">
        <f>D8-D5</f>
        <v>0.006631944444444447</v>
      </c>
      <c r="I8" s="499">
        <f t="shared" si="1"/>
        <v>0.0032870370370370397</v>
      </c>
      <c r="J8" s="500">
        <f t="shared" si="2"/>
        <v>1785.523504273505</v>
      </c>
      <c r="K8" s="500">
        <f t="shared" si="3"/>
        <v>837.0051246786063</v>
      </c>
      <c r="L8" s="501" t="s">
        <v>62</v>
      </c>
    </row>
    <row r="9" spans="1:12" ht="23.25" customHeight="1">
      <c r="A9" s="492" t="s">
        <v>43</v>
      </c>
      <c r="B9" s="504" t="s">
        <v>1195</v>
      </c>
      <c r="C9" s="494">
        <v>1976</v>
      </c>
      <c r="D9" s="495">
        <v>0.06538194444444444</v>
      </c>
      <c r="E9" s="502" t="s">
        <v>1539</v>
      </c>
      <c r="F9" s="503" t="s">
        <v>37</v>
      </c>
      <c r="G9" s="498">
        <f t="shared" si="0"/>
        <v>0.0037361111111111106</v>
      </c>
      <c r="H9" s="499">
        <f>D9-D5</f>
        <v>0.007013888888888882</v>
      </c>
      <c r="I9" s="499">
        <f t="shared" si="1"/>
        <v>0.00038194444444443476</v>
      </c>
      <c r="J9" s="500">
        <f t="shared" si="2"/>
        <v>1877.3234200743477</v>
      </c>
      <c r="K9" s="500">
        <f t="shared" si="3"/>
        <v>91.79991580084265</v>
      </c>
      <c r="L9" s="501" t="s">
        <v>144</v>
      </c>
    </row>
    <row r="10" spans="1:12" ht="23.25" customHeight="1">
      <c r="A10" s="492" t="s">
        <v>48</v>
      </c>
      <c r="B10" s="493" t="s">
        <v>1226</v>
      </c>
      <c r="C10" s="494">
        <v>1968</v>
      </c>
      <c r="D10" s="495">
        <v>0.06934027777777778</v>
      </c>
      <c r="E10" s="502" t="s">
        <v>1539</v>
      </c>
      <c r="F10" s="503" t="s">
        <v>43</v>
      </c>
      <c r="G10" s="498">
        <f t="shared" si="0"/>
        <v>0.003962301587301587</v>
      </c>
      <c r="H10" s="499">
        <f>D10-D5</f>
        <v>0.010972222222222223</v>
      </c>
      <c r="I10" s="499">
        <f t="shared" si="1"/>
        <v>0.0039583333333333415</v>
      </c>
      <c r="J10" s="500">
        <f t="shared" si="2"/>
        <v>2769.153730595894</v>
      </c>
      <c r="K10" s="500">
        <f t="shared" si="3"/>
        <v>891.8303105215464</v>
      </c>
      <c r="L10" s="501" t="s">
        <v>27</v>
      </c>
    </row>
    <row r="11" spans="1:12" ht="23.25" customHeight="1">
      <c r="A11" s="492" t="s">
        <v>53</v>
      </c>
      <c r="B11" s="493" t="s">
        <v>1240</v>
      </c>
      <c r="C11" s="494">
        <v>1973</v>
      </c>
      <c r="D11" s="495">
        <v>0.06965277777777777</v>
      </c>
      <c r="E11" s="502" t="s">
        <v>1539</v>
      </c>
      <c r="F11" s="503" t="s">
        <v>48</v>
      </c>
      <c r="G11" s="498">
        <f t="shared" si="0"/>
        <v>0.00398015873015873</v>
      </c>
      <c r="H11" s="499">
        <f>D11-D5</f>
        <v>0.011284722222222217</v>
      </c>
      <c r="I11" s="499">
        <f t="shared" si="1"/>
        <v>0.00031249999999999334</v>
      </c>
      <c r="J11" s="500">
        <f t="shared" si="2"/>
        <v>2835.2442671984036</v>
      </c>
      <c r="K11" s="500">
        <f t="shared" si="3"/>
        <v>66.09053660250947</v>
      </c>
      <c r="L11" s="501" t="s">
        <v>140</v>
      </c>
    </row>
    <row r="12" spans="1:12" ht="23.25" customHeight="1">
      <c r="A12" s="492" t="s">
        <v>57</v>
      </c>
      <c r="B12" s="493" t="s">
        <v>1476</v>
      </c>
      <c r="C12" s="494">
        <v>1973</v>
      </c>
      <c r="D12" s="495">
        <v>0.07037037037037037</v>
      </c>
      <c r="E12" s="502" t="s">
        <v>1539</v>
      </c>
      <c r="F12" s="503" t="s">
        <v>53</v>
      </c>
      <c r="G12" s="498">
        <f t="shared" si="0"/>
        <v>0.004021164021164022</v>
      </c>
      <c r="H12" s="499">
        <f>D12-D5</f>
        <v>0.01200231481481482</v>
      </c>
      <c r="I12" s="499">
        <f t="shared" si="1"/>
        <v>0.000717592592592603</v>
      </c>
      <c r="J12" s="500">
        <f t="shared" si="2"/>
        <v>2984.786184210527</v>
      </c>
      <c r="K12" s="500">
        <f t="shared" si="3"/>
        <v>149.54191701212358</v>
      </c>
      <c r="L12" s="501" t="s">
        <v>136</v>
      </c>
    </row>
    <row r="13" spans="1:12" ht="23.25" customHeight="1">
      <c r="A13" s="492" t="s">
        <v>62</v>
      </c>
      <c r="B13" s="493" t="s">
        <v>1245</v>
      </c>
      <c r="C13" s="494">
        <v>1949</v>
      </c>
      <c r="D13" s="495">
        <v>0.07048611111111111</v>
      </c>
      <c r="E13" s="496" t="s">
        <v>1538</v>
      </c>
      <c r="F13" s="497" t="s">
        <v>27</v>
      </c>
      <c r="G13" s="498">
        <f t="shared" si="0"/>
        <v>0.004027777777777778</v>
      </c>
      <c r="H13" s="499">
        <f>D13-D5</f>
        <v>0.012118055555555556</v>
      </c>
      <c r="I13" s="499">
        <f t="shared" si="1"/>
        <v>0.0001157407407407357</v>
      </c>
      <c r="J13" s="500">
        <f t="shared" si="2"/>
        <v>3008.6206896551726</v>
      </c>
      <c r="K13" s="500">
        <f t="shared" si="3"/>
        <v>23.8345054446454</v>
      </c>
      <c r="L13" s="501" t="s">
        <v>32</v>
      </c>
    </row>
    <row r="14" spans="1:12" ht="23.25" customHeight="1">
      <c r="A14" s="492" t="s">
        <v>67</v>
      </c>
      <c r="B14" s="493" t="s">
        <v>1515</v>
      </c>
      <c r="C14" s="494">
        <v>1979</v>
      </c>
      <c r="D14" s="495">
        <v>0.0709375</v>
      </c>
      <c r="E14" s="502" t="s">
        <v>1539</v>
      </c>
      <c r="F14" s="503" t="s">
        <v>57</v>
      </c>
      <c r="G14" s="498">
        <f t="shared" si="0"/>
        <v>0.004053571428571429</v>
      </c>
      <c r="H14" s="499">
        <f>D14-D5</f>
        <v>0.012569444444444446</v>
      </c>
      <c r="I14" s="499">
        <f t="shared" si="1"/>
        <v>0.00045138888888889006</v>
      </c>
      <c r="J14" s="500">
        <f t="shared" si="2"/>
        <v>3100.8321096426826</v>
      </c>
      <c r="K14" s="500">
        <f t="shared" si="3"/>
        <v>92.21141998751</v>
      </c>
      <c r="L14" s="501" t="s">
        <v>106</v>
      </c>
    </row>
    <row r="15" spans="1:12" ht="23.25" customHeight="1">
      <c r="A15" s="492" t="s">
        <v>72</v>
      </c>
      <c r="B15" s="493" t="s">
        <v>1136</v>
      </c>
      <c r="C15" s="494">
        <v>1978</v>
      </c>
      <c r="D15" s="495">
        <v>0.07231481481481482</v>
      </c>
      <c r="E15" s="502" t="s">
        <v>1539</v>
      </c>
      <c r="F15" s="503" t="s">
        <v>62</v>
      </c>
      <c r="G15" s="498">
        <f t="shared" si="0"/>
        <v>0.004132275132275132</v>
      </c>
      <c r="H15" s="499">
        <f>D15-D5</f>
        <v>0.013946759259259263</v>
      </c>
      <c r="I15" s="499">
        <f t="shared" si="1"/>
        <v>0.0013773148148148173</v>
      </c>
      <c r="J15" s="500">
        <f t="shared" si="2"/>
        <v>3375.0800256081957</v>
      </c>
      <c r="K15" s="500">
        <f t="shared" si="3"/>
        <v>274.24791596551313</v>
      </c>
      <c r="L15" s="501" t="s">
        <v>168</v>
      </c>
    </row>
    <row r="16" spans="1:12" ht="23.25" customHeight="1">
      <c r="A16" s="492" t="s">
        <v>77</v>
      </c>
      <c r="B16" s="493" t="s">
        <v>1478</v>
      </c>
      <c r="C16" s="494">
        <v>1968</v>
      </c>
      <c r="D16" s="495">
        <v>0.07307870370370372</v>
      </c>
      <c r="E16" s="502" t="s">
        <v>1539</v>
      </c>
      <c r="F16" s="503" t="s">
        <v>67</v>
      </c>
      <c r="G16" s="498">
        <f t="shared" si="0"/>
        <v>0.004175925925925927</v>
      </c>
      <c r="H16" s="499">
        <f>D16-D5</f>
        <v>0.01471064814814816</v>
      </c>
      <c r="I16" s="499">
        <f t="shared" si="1"/>
        <v>0.0007638888888888973</v>
      </c>
      <c r="J16" s="500">
        <f t="shared" si="2"/>
        <v>3522.7272727272752</v>
      </c>
      <c r="K16" s="500">
        <f t="shared" si="3"/>
        <v>147.64724711907957</v>
      </c>
      <c r="L16" s="501" t="s">
        <v>171</v>
      </c>
    </row>
    <row r="17" spans="1:12" ht="23.25" customHeight="1">
      <c r="A17" s="492" t="s">
        <v>81</v>
      </c>
      <c r="B17" s="505" t="s">
        <v>1540</v>
      </c>
      <c r="C17" s="506">
        <v>1987</v>
      </c>
      <c r="D17" s="495">
        <v>0.07324074074074073</v>
      </c>
      <c r="E17" s="502" t="s">
        <v>1539</v>
      </c>
      <c r="F17" s="503" t="s">
        <v>72</v>
      </c>
      <c r="G17" s="498">
        <f t="shared" si="0"/>
        <v>0.004185185185185185</v>
      </c>
      <c r="H17" s="499">
        <f>D17-D5</f>
        <v>0.014872685185185176</v>
      </c>
      <c r="I17" s="499">
        <f t="shared" si="1"/>
        <v>0.0001620370370370161</v>
      </c>
      <c r="J17" s="500">
        <f t="shared" si="2"/>
        <v>3553.650442477874</v>
      </c>
      <c r="K17" s="500">
        <f t="shared" si="3"/>
        <v>30.923169750598845</v>
      </c>
      <c r="L17" s="501" t="s">
        <v>81</v>
      </c>
    </row>
    <row r="18" spans="1:12" ht="23.25" customHeight="1">
      <c r="A18" s="492" t="s">
        <v>86</v>
      </c>
      <c r="B18" s="505" t="s">
        <v>795</v>
      </c>
      <c r="C18" s="506">
        <v>1962</v>
      </c>
      <c r="D18" s="495">
        <v>0.07333333333333333</v>
      </c>
      <c r="E18" s="496" t="s">
        <v>1538</v>
      </c>
      <c r="F18" s="497" t="s">
        <v>32</v>
      </c>
      <c r="G18" s="498">
        <f t="shared" si="0"/>
        <v>0.004190476190476191</v>
      </c>
      <c r="H18" s="499">
        <f>D18-D5</f>
        <v>0.014965277777777779</v>
      </c>
      <c r="I18" s="499">
        <f t="shared" si="1"/>
        <v>9.259259259260244E-05</v>
      </c>
      <c r="J18" s="500">
        <f t="shared" si="2"/>
        <v>3571.2594696969695</v>
      </c>
      <c r="K18" s="500">
        <f t="shared" si="3"/>
        <v>17.609027219095424</v>
      </c>
      <c r="L18" s="501" t="s">
        <v>57</v>
      </c>
    </row>
    <row r="19" spans="1:12" ht="23.25" customHeight="1">
      <c r="A19" s="492" t="s">
        <v>91</v>
      </c>
      <c r="B19" s="507" t="s">
        <v>1493</v>
      </c>
      <c r="C19" s="506">
        <v>1989</v>
      </c>
      <c r="D19" s="495">
        <v>0.07361111111111111</v>
      </c>
      <c r="E19" s="502" t="s">
        <v>1539</v>
      </c>
      <c r="F19" s="503" t="s">
        <v>77</v>
      </c>
      <c r="G19" s="498">
        <f t="shared" si="0"/>
        <v>0.004206349206349207</v>
      </c>
      <c r="H19" s="499">
        <f>D19-D5</f>
        <v>0.015243055555555558</v>
      </c>
      <c r="I19" s="499">
        <f t="shared" si="1"/>
        <v>0.00027777777777777957</v>
      </c>
      <c r="J19" s="500">
        <f t="shared" si="2"/>
        <v>3623.820754716982</v>
      </c>
      <c r="K19" s="500">
        <f t="shared" si="3"/>
        <v>52.56128502001229</v>
      </c>
      <c r="L19" s="501" t="s">
        <v>127</v>
      </c>
    </row>
    <row r="20" spans="1:12" ht="23.25" customHeight="1">
      <c r="A20" s="492" t="s">
        <v>96</v>
      </c>
      <c r="B20" s="493" t="s">
        <v>1119</v>
      </c>
      <c r="C20" s="494">
        <v>1967</v>
      </c>
      <c r="D20" s="495">
        <v>0.07405092592592592</v>
      </c>
      <c r="E20" s="502" t="s">
        <v>1539</v>
      </c>
      <c r="F20" s="503" t="s">
        <v>81</v>
      </c>
      <c r="G20" s="498">
        <f t="shared" si="0"/>
        <v>0.004231481481481481</v>
      </c>
      <c r="H20" s="499">
        <f>D20-D5</f>
        <v>0.015682870370370368</v>
      </c>
      <c r="I20" s="499">
        <f t="shared" si="1"/>
        <v>0.00043981481481480955</v>
      </c>
      <c r="J20" s="500">
        <f t="shared" si="2"/>
        <v>3706.2363238512035</v>
      </c>
      <c r="K20" s="500">
        <f t="shared" si="3"/>
        <v>82.41556913422164</v>
      </c>
      <c r="L20" s="501" t="s">
        <v>101</v>
      </c>
    </row>
    <row r="21" spans="1:12" ht="23.25" customHeight="1">
      <c r="A21" s="492" t="s">
        <v>101</v>
      </c>
      <c r="B21" s="493" t="s">
        <v>1231</v>
      </c>
      <c r="C21" s="494">
        <v>1972</v>
      </c>
      <c r="D21" s="495">
        <v>0.07758101851851852</v>
      </c>
      <c r="E21" s="502" t="s">
        <v>1539</v>
      </c>
      <c r="F21" s="503" t="s">
        <v>86</v>
      </c>
      <c r="G21" s="498">
        <f t="shared" si="0"/>
        <v>0.004433201058201058</v>
      </c>
      <c r="H21" s="499">
        <f>D21-D5</f>
        <v>0.019212962962962966</v>
      </c>
      <c r="I21" s="499">
        <f t="shared" si="1"/>
        <v>0.0035300925925925986</v>
      </c>
      <c r="J21" s="500">
        <f t="shared" si="2"/>
        <v>4333.880352081159</v>
      </c>
      <c r="K21" s="500">
        <f t="shared" si="3"/>
        <v>627.6440282299554</v>
      </c>
      <c r="L21" s="501" t="s">
        <v>67</v>
      </c>
    </row>
    <row r="22" spans="1:12" ht="23.25" customHeight="1">
      <c r="A22" s="492" t="s">
        <v>106</v>
      </c>
      <c r="B22" s="504" t="s">
        <v>1113</v>
      </c>
      <c r="C22" s="494">
        <v>1948</v>
      </c>
      <c r="D22" s="495">
        <v>0.0782638888888889</v>
      </c>
      <c r="E22" s="496" t="s">
        <v>1538</v>
      </c>
      <c r="F22" s="497" t="s">
        <v>37</v>
      </c>
      <c r="G22" s="498">
        <f t="shared" si="0"/>
        <v>0.004472222222222223</v>
      </c>
      <c r="H22" s="499">
        <f>D22-D5</f>
        <v>0.019895833333333342</v>
      </c>
      <c r="I22" s="499">
        <f t="shared" si="1"/>
        <v>0.0006828703703703753</v>
      </c>
      <c r="J22" s="500">
        <f t="shared" si="2"/>
        <v>4448.757763975156</v>
      </c>
      <c r="K22" s="500">
        <f t="shared" si="3"/>
        <v>114.8774118939973</v>
      </c>
      <c r="L22" s="501" t="s">
        <v>96</v>
      </c>
    </row>
    <row r="23" spans="1:13" ht="23.25" customHeight="1">
      <c r="A23" s="492" t="s">
        <v>111</v>
      </c>
      <c r="B23" s="493" t="s">
        <v>1541</v>
      </c>
      <c r="C23" s="494">
        <v>1983</v>
      </c>
      <c r="D23" s="495">
        <v>0.07927083333333333</v>
      </c>
      <c r="E23" s="502" t="s">
        <v>1539</v>
      </c>
      <c r="F23" s="503" t="s">
        <v>91</v>
      </c>
      <c r="G23" s="498">
        <f t="shared" si="0"/>
        <v>0.0045297619047619045</v>
      </c>
      <c r="H23" s="499">
        <f>D23-D5</f>
        <v>0.020902777777777777</v>
      </c>
      <c r="I23" s="499">
        <f t="shared" si="1"/>
        <v>0.0010069444444444353</v>
      </c>
      <c r="J23" s="500">
        <f t="shared" si="2"/>
        <v>4614.542268944372</v>
      </c>
      <c r="K23" s="500">
        <f t="shared" si="3"/>
        <v>165.78450496921596</v>
      </c>
      <c r="L23" s="501" t="s">
        <v>53</v>
      </c>
      <c r="M23" s="377"/>
    </row>
    <row r="24" spans="1:12" ht="23.25" customHeight="1">
      <c r="A24" s="492" t="s">
        <v>114</v>
      </c>
      <c r="B24" s="493" t="s">
        <v>1500</v>
      </c>
      <c r="C24" s="494">
        <v>1976</v>
      </c>
      <c r="D24" s="495">
        <v>0.08072916666666667</v>
      </c>
      <c r="E24" s="502" t="s">
        <v>1539</v>
      </c>
      <c r="F24" s="503" t="s">
        <v>96</v>
      </c>
      <c r="G24" s="498">
        <f t="shared" si="0"/>
        <v>0.004613095238095238</v>
      </c>
      <c r="H24" s="499">
        <f>D24-D5</f>
        <v>0.022361111111111116</v>
      </c>
      <c r="I24" s="499">
        <f t="shared" si="1"/>
        <v>0.0014583333333333393</v>
      </c>
      <c r="J24" s="500">
        <f t="shared" si="2"/>
        <v>4847.311827956991</v>
      </c>
      <c r="K24" s="500">
        <f t="shared" si="3"/>
        <v>232.76955901261863</v>
      </c>
      <c r="L24" s="501" t="s">
        <v>48</v>
      </c>
    </row>
    <row r="25" spans="1:12" ht="23.25" customHeight="1">
      <c r="A25" s="492" t="s">
        <v>118</v>
      </c>
      <c r="B25" s="493" t="s">
        <v>1299</v>
      </c>
      <c r="C25" s="494">
        <v>1949</v>
      </c>
      <c r="D25" s="495">
        <v>0.08142361111111111</v>
      </c>
      <c r="E25" s="496" t="s">
        <v>1538</v>
      </c>
      <c r="F25" s="497" t="s">
        <v>43</v>
      </c>
      <c r="G25" s="498">
        <f t="shared" si="0"/>
        <v>0.004652777777777778</v>
      </c>
      <c r="H25" s="499">
        <f>D25-D5</f>
        <v>0.02305555555555556</v>
      </c>
      <c r="I25" s="499">
        <f t="shared" si="1"/>
        <v>0.000694444444444442</v>
      </c>
      <c r="J25" s="500">
        <f t="shared" si="2"/>
        <v>4955.223880597015</v>
      </c>
      <c r="K25" s="500">
        <f t="shared" si="3"/>
        <v>107.91205264002383</v>
      </c>
      <c r="L25" s="501" t="s">
        <v>91</v>
      </c>
    </row>
    <row r="26" spans="1:12" ht="23.25" customHeight="1">
      <c r="A26" s="492" t="s">
        <v>123</v>
      </c>
      <c r="B26" s="493" t="s">
        <v>1454</v>
      </c>
      <c r="C26" s="494">
        <v>1965</v>
      </c>
      <c r="D26" s="495">
        <v>0.0875925925925926</v>
      </c>
      <c r="E26" s="496" t="s">
        <v>1538</v>
      </c>
      <c r="F26" s="497" t="s">
        <v>48</v>
      </c>
      <c r="G26" s="498">
        <f t="shared" si="0"/>
        <v>0.005005291005291006</v>
      </c>
      <c r="H26" s="499">
        <f>D26-D5</f>
        <v>0.029224537037037042</v>
      </c>
      <c r="I26" s="499">
        <f t="shared" si="1"/>
        <v>0.006168981481481484</v>
      </c>
      <c r="J26" s="500">
        <f t="shared" si="2"/>
        <v>5838.728858350952</v>
      </c>
      <c r="K26" s="500">
        <f t="shared" si="3"/>
        <v>883.504977753937</v>
      </c>
      <c r="L26" s="501" t="s">
        <v>86</v>
      </c>
    </row>
    <row r="27" spans="1:12" ht="23.25" customHeight="1">
      <c r="A27" s="492" t="s">
        <v>127</v>
      </c>
      <c r="B27" s="493" t="s">
        <v>1300</v>
      </c>
      <c r="C27" s="494">
        <v>1958</v>
      </c>
      <c r="D27" s="495">
        <v>0.09170138888888889</v>
      </c>
      <c r="E27" s="496" t="s">
        <v>1538</v>
      </c>
      <c r="F27" s="497" t="s">
        <v>53</v>
      </c>
      <c r="G27" s="498">
        <f t="shared" si="0"/>
        <v>0.005240079365079365</v>
      </c>
      <c r="H27" s="499">
        <f>D27-D5</f>
        <v>0.03333333333333333</v>
      </c>
      <c r="I27" s="499">
        <f t="shared" si="1"/>
        <v>0.004108796296296291</v>
      </c>
      <c r="J27" s="500">
        <f t="shared" si="2"/>
        <v>6361.226808027262</v>
      </c>
      <c r="K27" s="500">
        <f t="shared" si="3"/>
        <v>522.4979496763108</v>
      </c>
      <c r="L27" s="501" t="s">
        <v>43</v>
      </c>
    </row>
    <row r="28" spans="1:12" ht="23.25" customHeight="1">
      <c r="A28" s="492" t="s">
        <v>177</v>
      </c>
      <c r="B28" s="493" t="s">
        <v>1307</v>
      </c>
      <c r="C28" s="494">
        <v>1949</v>
      </c>
      <c r="D28" s="495">
        <v>0.09502314814814815</v>
      </c>
      <c r="E28" s="496" t="s">
        <v>1538</v>
      </c>
      <c r="F28" s="508" t="s">
        <v>57</v>
      </c>
      <c r="G28" s="498">
        <f t="shared" si="0"/>
        <v>0.00542989417989418</v>
      </c>
      <c r="H28" s="499">
        <f>D28-D5</f>
        <v>0.03665509259259259</v>
      </c>
      <c r="I28" s="499">
        <f t="shared" si="1"/>
        <v>0.0033217592592592604</v>
      </c>
      <c r="J28" s="500">
        <f t="shared" si="2"/>
        <v>6750.609013398294</v>
      </c>
      <c r="K28" s="500">
        <f t="shared" si="3"/>
        <v>389.3822053710319</v>
      </c>
      <c r="L28" s="501" t="s">
        <v>174</v>
      </c>
    </row>
    <row r="29" spans="1:12" ht="23.25" customHeight="1">
      <c r="A29" s="492" t="s">
        <v>136</v>
      </c>
      <c r="B29" s="493" t="s">
        <v>1494</v>
      </c>
      <c r="C29" s="494">
        <v>1975</v>
      </c>
      <c r="D29" s="495">
        <v>0.09516203703703703</v>
      </c>
      <c r="E29" s="502" t="s">
        <v>1539</v>
      </c>
      <c r="F29" s="503" t="s">
        <v>101</v>
      </c>
      <c r="G29" s="498">
        <f t="shared" si="0"/>
        <v>0.005437830687830688</v>
      </c>
      <c r="H29" s="499">
        <f>D29-D5</f>
        <v>0.036793981481481476</v>
      </c>
      <c r="I29" s="499">
        <f>D29-D27</f>
        <v>0.0034606481481481433</v>
      </c>
      <c r="J29" s="500">
        <f t="shared" si="2"/>
        <v>6766.297737776696</v>
      </c>
      <c r="K29" s="500">
        <f t="shared" si="3"/>
        <v>15.688724378401275</v>
      </c>
      <c r="L29" s="501" t="s">
        <v>114</v>
      </c>
    </row>
    <row r="30" spans="1:12" ht="23.25" customHeight="1">
      <c r="A30" s="492" t="s">
        <v>132</v>
      </c>
      <c r="B30" s="504" t="s">
        <v>1434</v>
      </c>
      <c r="C30" s="494">
        <v>1975</v>
      </c>
      <c r="D30" s="495">
        <v>0.09577546296296297</v>
      </c>
      <c r="E30" s="509" t="s">
        <v>165</v>
      </c>
      <c r="F30" s="510" t="s">
        <v>21</v>
      </c>
      <c r="G30" s="498">
        <f t="shared" si="0"/>
        <v>0.005472883597883598</v>
      </c>
      <c r="H30" s="499">
        <f>D30-D5</f>
        <v>0.03740740740740741</v>
      </c>
      <c r="I30" s="499">
        <f aca="true" t="shared" si="4" ref="I30:I38">D30-D29</f>
        <v>0.0006134259259259339</v>
      </c>
      <c r="J30" s="500">
        <f t="shared" si="2"/>
        <v>6835.045317220544</v>
      </c>
      <c r="K30" s="500">
        <f t="shared" si="3"/>
        <v>68.74757944384874</v>
      </c>
      <c r="L30" s="501" t="s">
        <v>21</v>
      </c>
    </row>
    <row r="31" spans="1:12" ht="23.25" customHeight="1">
      <c r="A31" s="492" t="s">
        <v>140</v>
      </c>
      <c r="B31" s="504" t="s">
        <v>1450</v>
      </c>
      <c r="C31" s="494">
        <v>1979</v>
      </c>
      <c r="D31" s="495">
        <v>0.09972222222222223</v>
      </c>
      <c r="E31" s="509" t="s">
        <v>165</v>
      </c>
      <c r="F31" s="510" t="s">
        <v>27</v>
      </c>
      <c r="G31" s="498">
        <f t="shared" si="0"/>
        <v>0.005698412698412698</v>
      </c>
      <c r="H31" s="499">
        <f>D31-D5</f>
        <v>0.04135416666666667</v>
      </c>
      <c r="I31" s="499">
        <f t="shared" si="4"/>
        <v>0.003946759259259261</v>
      </c>
      <c r="J31" s="500">
        <f t="shared" si="2"/>
        <v>7257.137883008358</v>
      </c>
      <c r="K31" s="500">
        <f t="shared" si="3"/>
        <v>422.0925657878133</v>
      </c>
      <c r="L31" s="501" t="s">
        <v>111</v>
      </c>
    </row>
    <row r="32" spans="1:12" ht="23.25" customHeight="1">
      <c r="A32" s="492" t="s">
        <v>144</v>
      </c>
      <c r="B32" s="493" t="s">
        <v>1499</v>
      </c>
      <c r="C32" s="494">
        <v>1971</v>
      </c>
      <c r="D32" s="495">
        <v>0.13747685185185185</v>
      </c>
      <c r="E32" s="509" t="s">
        <v>165</v>
      </c>
      <c r="F32" s="510" t="s">
        <v>32</v>
      </c>
      <c r="G32" s="498">
        <f t="shared" si="0"/>
        <v>0.007855820105820106</v>
      </c>
      <c r="H32" s="499">
        <f>D32-D5</f>
        <v>0.0791087962962963</v>
      </c>
      <c r="I32" s="499">
        <f t="shared" si="4"/>
        <v>0.037754629629629624</v>
      </c>
      <c r="J32" s="500">
        <f t="shared" si="2"/>
        <v>10070.08755682775</v>
      </c>
      <c r="K32" s="500">
        <f t="shared" si="3"/>
        <v>2812.949673819392</v>
      </c>
      <c r="L32" s="501" t="s">
        <v>147</v>
      </c>
    </row>
    <row r="33" spans="1:12" ht="23.25" customHeight="1">
      <c r="A33" s="492" t="s">
        <v>147</v>
      </c>
      <c r="B33" s="493" t="s">
        <v>1456</v>
      </c>
      <c r="C33" s="494">
        <v>1967</v>
      </c>
      <c r="D33" s="495">
        <v>0.13813657407407406</v>
      </c>
      <c r="E33" s="509" t="s">
        <v>165</v>
      </c>
      <c r="F33" s="510" t="s">
        <v>37</v>
      </c>
      <c r="G33" s="498">
        <f t="shared" si="0"/>
        <v>0.007893518518518518</v>
      </c>
      <c r="H33" s="499">
        <f>D33-D5</f>
        <v>0.07976851851851852</v>
      </c>
      <c r="I33" s="499">
        <f t="shared" si="4"/>
        <v>0.0006597222222222143</v>
      </c>
      <c r="J33" s="500">
        <f t="shared" si="2"/>
        <v>10105.571847507332</v>
      </c>
      <c r="K33" s="500">
        <f t="shared" si="3"/>
        <v>35.484290679582045</v>
      </c>
      <c r="L33" s="501" t="s">
        <v>151</v>
      </c>
    </row>
    <row r="34" spans="1:12" ht="23.25" customHeight="1">
      <c r="A34" s="492" t="s">
        <v>151</v>
      </c>
      <c r="B34" s="493" t="s">
        <v>1542</v>
      </c>
      <c r="C34" s="494">
        <v>1978</v>
      </c>
      <c r="D34" s="495">
        <v>0.14699074074074073</v>
      </c>
      <c r="E34" s="509" t="s">
        <v>165</v>
      </c>
      <c r="F34" s="510" t="s">
        <v>43</v>
      </c>
      <c r="G34" s="498">
        <f t="shared" si="0"/>
        <v>0.008399470899470898</v>
      </c>
      <c r="H34" s="499">
        <f>D34-D5</f>
        <v>0.08862268518518518</v>
      </c>
      <c r="I34" s="499">
        <f t="shared" si="4"/>
        <v>0.008854166666666663</v>
      </c>
      <c r="J34" s="500">
        <f t="shared" si="2"/>
        <v>10550.984251968504</v>
      </c>
      <c r="K34" s="500">
        <f t="shared" si="3"/>
        <v>445.4124044611726</v>
      </c>
      <c r="L34" s="501" t="s">
        <v>118</v>
      </c>
    </row>
    <row r="35" spans="1:12" ht="23.25" customHeight="1">
      <c r="A35" s="492" t="s">
        <v>155</v>
      </c>
      <c r="B35" s="493" t="s">
        <v>1501</v>
      </c>
      <c r="C35" s="494">
        <v>1977</v>
      </c>
      <c r="D35" s="495">
        <v>0.15133101851851852</v>
      </c>
      <c r="E35" s="509" t="s">
        <v>165</v>
      </c>
      <c r="F35" s="510" t="s">
        <v>48</v>
      </c>
      <c r="G35" s="498">
        <f t="shared" si="0"/>
        <v>0.008647486772486772</v>
      </c>
      <c r="H35" s="499">
        <f>D35-D5</f>
        <v>0.09296296296296297</v>
      </c>
      <c r="I35" s="499">
        <f t="shared" si="4"/>
        <v>0.00434027777777779</v>
      </c>
      <c r="J35" s="500">
        <f t="shared" si="2"/>
        <v>10750.286806883367</v>
      </c>
      <c r="K35" s="500">
        <f t="shared" si="3"/>
        <v>199.3025549148624</v>
      </c>
      <c r="L35" s="501" t="s">
        <v>123</v>
      </c>
    </row>
    <row r="36" spans="1:12" ht="23.25" customHeight="1">
      <c r="A36" s="492" t="s">
        <v>160</v>
      </c>
      <c r="B36" s="493" t="s">
        <v>1520</v>
      </c>
      <c r="C36" s="494">
        <v>1978</v>
      </c>
      <c r="D36" s="495">
        <v>0.15133101851851852</v>
      </c>
      <c r="E36" s="509" t="s">
        <v>165</v>
      </c>
      <c r="F36" s="510" t="s">
        <v>53</v>
      </c>
      <c r="G36" s="498">
        <f t="shared" si="0"/>
        <v>0.008647486772486772</v>
      </c>
      <c r="H36" s="499">
        <f>D36-D5</f>
        <v>0.09296296296296297</v>
      </c>
      <c r="I36" s="499">
        <f t="shared" si="4"/>
        <v>0</v>
      </c>
      <c r="J36" s="500">
        <f t="shared" si="2"/>
        <v>10750.286806883367</v>
      </c>
      <c r="K36" s="500">
        <f t="shared" si="3"/>
        <v>0</v>
      </c>
      <c r="L36" s="501" t="s">
        <v>174</v>
      </c>
    </row>
    <row r="37" spans="1:12" ht="23.25" customHeight="1">
      <c r="A37" s="492" t="s">
        <v>166</v>
      </c>
      <c r="B37" s="493" t="s">
        <v>1543</v>
      </c>
      <c r="C37" s="494">
        <v>1991</v>
      </c>
      <c r="D37" s="495">
        <v>0.16666666666666666</v>
      </c>
      <c r="E37" s="502" t="s">
        <v>1539</v>
      </c>
      <c r="F37" s="503" t="s">
        <v>106</v>
      </c>
      <c r="G37" s="498">
        <f t="shared" si="0"/>
        <v>0.009523809523809523</v>
      </c>
      <c r="H37" s="499">
        <f>D37-D5</f>
        <v>0.10829861111111111</v>
      </c>
      <c r="I37" s="499">
        <f t="shared" si="4"/>
        <v>0.01533564814814814</v>
      </c>
      <c r="J37" s="500">
        <f t="shared" si="2"/>
        <v>11371.354166666668</v>
      </c>
      <c r="K37" s="500">
        <f t="shared" si="3"/>
        <v>621.0673597833011</v>
      </c>
      <c r="L37" s="501" t="s">
        <v>160</v>
      </c>
    </row>
    <row r="38" spans="1:12" ht="23.25" customHeight="1">
      <c r="A38" s="492" t="s">
        <v>168</v>
      </c>
      <c r="B38" s="493" t="s">
        <v>1544</v>
      </c>
      <c r="C38" s="494">
        <v>1990</v>
      </c>
      <c r="D38" s="495">
        <v>0.16666666666666666</v>
      </c>
      <c r="E38" s="509" t="s">
        <v>165</v>
      </c>
      <c r="F38" s="510" t="s">
        <v>57</v>
      </c>
      <c r="G38" s="498">
        <f t="shared" si="0"/>
        <v>0.009523809523809523</v>
      </c>
      <c r="H38" s="499">
        <f>D38-D5</f>
        <v>0.10829861111111111</v>
      </c>
      <c r="I38" s="499">
        <f t="shared" si="4"/>
        <v>0</v>
      </c>
      <c r="J38" s="500">
        <f t="shared" si="2"/>
        <v>11371.354166666668</v>
      </c>
      <c r="K38" s="500">
        <f t="shared" si="3"/>
        <v>0</v>
      </c>
      <c r="L38" s="501" t="s">
        <v>166</v>
      </c>
    </row>
    <row r="39" spans="1:12" ht="23.25" customHeight="1">
      <c r="A39" s="492" t="s">
        <v>171</v>
      </c>
      <c r="B39" s="493" t="s">
        <v>772</v>
      </c>
      <c r="C39" s="494">
        <v>1960</v>
      </c>
      <c r="D39" s="495">
        <v>0.0646875</v>
      </c>
      <c r="E39" s="496" t="s">
        <v>1538</v>
      </c>
      <c r="F39" s="511" t="s">
        <v>1545</v>
      </c>
      <c r="G39" s="498">
        <f t="shared" si="0"/>
        <v>0.003696428571428571</v>
      </c>
      <c r="H39" s="499"/>
      <c r="I39" s="499"/>
      <c r="J39" s="500"/>
      <c r="K39" s="500"/>
      <c r="L39" s="501" t="s">
        <v>427</v>
      </c>
    </row>
    <row r="40" spans="1:12" ht="23.25" customHeight="1">
      <c r="A40" s="492" t="s">
        <v>174</v>
      </c>
      <c r="B40" s="493" t="s">
        <v>774</v>
      </c>
      <c r="C40" s="494">
        <v>1965</v>
      </c>
      <c r="D40" s="495">
        <v>0.08375</v>
      </c>
      <c r="E40" s="496" t="s">
        <v>1538</v>
      </c>
      <c r="F40" s="511" t="s">
        <v>1545</v>
      </c>
      <c r="G40" s="498">
        <f t="shared" si="0"/>
        <v>0.004785714285714286</v>
      </c>
      <c r="H40" s="499"/>
      <c r="I40" s="499"/>
      <c r="J40" s="500"/>
      <c r="K40" s="500"/>
      <c r="L40" s="501"/>
    </row>
    <row r="42" spans="5:7" ht="15.75">
      <c r="E42" s="512" t="s">
        <v>1539</v>
      </c>
      <c r="F42" s="234" t="s">
        <v>756</v>
      </c>
      <c r="G42" s="235"/>
    </row>
    <row r="43" spans="5:7" ht="15.75">
      <c r="E43" s="513" t="s">
        <v>1538</v>
      </c>
      <c r="F43" s="238" t="s">
        <v>1506</v>
      </c>
      <c r="G43" s="239"/>
    </row>
    <row r="44" spans="5:7" ht="15.75">
      <c r="E44" s="514" t="s">
        <v>165</v>
      </c>
      <c r="F44" s="243" t="s">
        <v>1507</v>
      </c>
      <c r="G44" s="244"/>
    </row>
    <row r="45" ht="12.75">
      <c r="B45" s="177"/>
    </row>
    <row r="46" ht="12.75">
      <c r="H46" s="177"/>
    </row>
    <row r="47" ht="12.75">
      <c r="H47" s="177"/>
    </row>
  </sheetData>
  <sheetProtection/>
  <autoFilter ref="A4:L40"/>
  <mergeCells count="1">
    <mergeCell ref="A1:L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6.8515625" style="515" customWidth="1"/>
    <col min="2" max="2" width="32.28125" style="515" customWidth="1"/>
    <col min="3" max="3" width="21.140625" style="515" customWidth="1"/>
    <col min="4" max="4" width="19.28125" style="515" customWidth="1"/>
    <col min="5" max="5" width="14.7109375" style="515" customWidth="1"/>
    <col min="6" max="6" width="9.140625" style="515" customWidth="1"/>
    <col min="7" max="7" width="16.8515625" style="515" customWidth="1"/>
    <col min="8" max="16384" width="9.140625" style="515" customWidth="1"/>
  </cols>
  <sheetData>
    <row r="1" spans="1:5" ht="27" customHeight="1">
      <c r="A1" s="698" t="s">
        <v>1546</v>
      </c>
      <c r="B1" s="698"/>
      <c r="C1" s="698"/>
      <c r="D1" s="698"/>
      <c r="E1" s="698"/>
    </row>
    <row r="2" spans="1:5" ht="15.75" customHeight="1" thickBot="1">
      <c r="A2" s="516" t="s">
        <v>1547</v>
      </c>
      <c r="B2" s="517" t="s">
        <v>763</v>
      </c>
      <c r="C2" s="516" t="s">
        <v>1529</v>
      </c>
      <c r="D2" s="517" t="s">
        <v>1530</v>
      </c>
      <c r="E2" s="517" t="s">
        <v>766</v>
      </c>
    </row>
    <row r="3" spans="1:7" ht="24.75" customHeight="1" thickTop="1">
      <c r="A3" s="695" t="s">
        <v>1536</v>
      </c>
      <c r="B3" s="518" t="s">
        <v>1450</v>
      </c>
      <c r="C3" s="519">
        <v>0.09972222222222223</v>
      </c>
      <c r="D3" s="520"/>
      <c r="E3" s="520"/>
      <c r="G3" s="521"/>
    </row>
    <row r="4" spans="1:5" ht="24.75" customHeight="1">
      <c r="A4" s="696"/>
      <c r="B4" s="522" t="s">
        <v>785</v>
      </c>
      <c r="C4" s="523">
        <v>0.065</v>
      </c>
      <c r="D4" s="524">
        <f>C3+C4+C5</f>
        <v>0.234375</v>
      </c>
      <c r="E4" s="525" t="s">
        <v>21</v>
      </c>
    </row>
    <row r="5" spans="1:5" ht="24.75" customHeight="1" thickBot="1">
      <c r="A5" s="697"/>
      <c r="B5" s="526" t="s">
        <v>1240</v>
      </c>
      <c r="C5" s="527">
        <v>0.06965277777777777</v>
      </c>
      <c r="D5" s="528"/>
      <c r="E5" s="528"/>
    </row>
    <row r="6" spans="1:5" ht="24.75" customHeight="1" thickTop="1">
      <c r="A6" s="695" t="s">
        <v>1535</v>
      </c>
      <c r="B6" s="518" t="s">
        <v>1434</v>
      </c>
      <c r="C6" s="529">
        <v>0.09577546296296297</v>
      </c>
      <c r="D6" s="520"/>
      <c r="E6" s="520"/>
    </row>
    <row r="7" spans="1:8" ht="24.75" customHeight="1">
      <c r="A7" s="696"/>
      <c r="B7" s="522" t="s">
        <v>1226</v>
      </c>
      <c r="C7" s="523">
        <v>0.06934027777777778</v>
      </c>
      <c r="D7" s="524">
        <f>C6+C7+C8</f>
        <v>0.23560185185185187</v>
      </c>
      <c r="E7" s="525" t="s">
        <v>27</v>
      </c>
      <c r="H7" s="530"/>
    </row>
    <row r="8" spans="1:5" ht="24.75" customHeight="1" thickBot="1">
      <c r="A8" s="697"/>
      <c r="B8" s="531" t="s">
        <v>1245</v>
      </c>
      <c r="C8" s="527">
        <v>0.07048611111111111</v>
      </c>
      <c r="D8" s="528"/>
      <c r="E8" s="528"/>
    </row>
    <row r="9" spans="1:5" ht="24.75" customHeight="1" thickTop="1">
      <c r="A9" s="695" t="s">
        <v>1532</v>
      </c>
      <c r="B9" s="532" t="s">
        <v>1499</v>
      </c>
      <c r="C9" s="519">
        <v>0.13747685185185185</v>
      </c>
      <c r="D9" s="520"/>
      <c r="E9" s="520"/>
    </row>
    <row r="10" spans="1:5" ht="24.75" customHeight="1">
      <c r="A10" s="696"/>
      <c r="B10" s="533" t="s">
        <v>1500</v>
      </c>
      <c r="C10" s="523">
        <v>0.08072916666666667</v>
      </c>
      <c r="D10" s="524">
        <f>C9+C10+C11</f>
        <v>0.29747685185185185</v>
      </c>
      <c r="E10" s="525" t="s">
        <v>32</v>
      </c>
    </row>
    <row r="11" spans="1:5" ht="24.75" customHeight="1" thickBot="1">
      <c r="A11" s="697"/>
      <c r="B11" s="526" t="s">
        <v>1541</v>
      </c>
      <c r="C11" s="527">
        <v>0.07927083333333333</v>
      </c>
      <c r="D11" s="528"/>
      <c r="E11" s="528"/>
    </row>
    <row r="12" spans="1:5" ht="24.75" customHeight="1" thickTop="1">
      <c r="A12" s="695" t="s">
        <v>1533</v>
      </c>
      <c r="B12" s="532" t="s">
        <v>1456</v>
      </c>
      <c r="C12" s="519">
        <v>0.13813657407407406</v>
      </c>
      <c r="D12" s="520"/>
      <c r="E12" s="520"/>
    </row>
    <row r="13" spans="1:5" ht="24.75" customHeight="1">
      <c r="A13" s="696"/>
      <c r="B13" s="533" t="s">
        <v>1454</v>
      </c>
      <c r="C13" s="523">
        <v>0.0875925925925926</v>
      </c>
      <c r="D13" s="524">
        <f>C12+C13+C14</f>
        <v>0.29893518518518514</v>
      </c>
      <c r="E13" s="525" t="s">
        <v>37</v>
      </c>
    </row>
    <row r="14" spans="1:5" ht="24.75" customHeight="1" thickBot="1">
      <c r="A14" s="697"/>
      <c r="B14" s="526" t="s">
        <v>1540</v>
      </c>
      <c r="C14" s="527">
        <v>0.07320601851851852</v>
      </c>
      <c r="D14" s="528"/>
      <c r="E14" s="528"/>
    </row>
    <row r="15" ht="21.75" customHeight="1" thickTop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</sheetData>
  <sheetProtection/>
  <mergeCells count="5">
    <mergeCell ref="A12:A14"/>
    <mergeCell ref="A1:E1"/>
    <mergeCell ref="A6:A8"/>
    <mergeCell ref="A3:A5"/>
    <mergeCell ref="A9:A11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7.140625" style="0" customWidth="1"/>
    <col min="4" max="4" width="10.28125" style="0" customWidth="1"/>
    <col min="5" max="5" width="7.8515625" style="0" customWidth="1"/>
    <col min="6" max="6" width="8.28125" style="0" customWidth="1"/>
    <col min="7" max="7" width="10.7109375" style="0" customWidth="1"/>
    <col min="8" max="8" width="9.57421875" style="0" customWidth="1"/>
    <col min="9" max="9" width="11.421875" style="0" customWidth="1"/>
    <col min="10" max="10" width="7.8515625" style="0" customWidth="1"/>
  </cols>
  <sheetData>
    <row r="1" spans="1:10" ht="18">
      <c r="A1" s="699" t="s">
        <v>1559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0" ht="19.5" customHeight="1">
      <c r="A2" s="534" t="s">
        <v>0</v>
      </c>
      <c r="B2" s="535"/>
      <c r="C2" s="535"/>
      <c r="D2" s="535"/>
      <c r="E2" s="536"/>
      <c r="F2" s="535"/>
      <c r="G2" s="535"/>
      <c r="H2" s="535"/>
      <c r="I2" s="535"/>
      <c r="J2" s="535"/>
    </row>
    <row r="3" spans="1:10" ht="7.5" customHeight="1">
      <c r="A3" s="537"/>
      <c r="B3" s="537"/>
      <c r="C3" s="537"/>
      <c r="D3" s="537"/>
      <c r="E3" s="537"/>
      <c r="F3" s="537"/>
      <c r="G3" s="537"/>
      <c r="H3" s="537"/>
      <c r="I3" s="537"/>
      <c r="J3" s="537"/>
    </row>
    <row r="4" spans="1:10" ht="28.5" customHeight="1" thickBot="1">
      <c r="A4" s="538" t="s">
        <v>1</v>
      </c>
      <c r="B4" s="539" t="s">
        <v>763</v>
      </c>
      <c r="C4" s="538" t="s">
        <v>5</v>
      </c>
      <c r="D4" s="539" t="s">
        <v>6</v>
      </c>
      <c r="E4" s="539" t="s">
        <v>9</v>
      </c>
      <c r="F4" s="539" t="s">
        <v>10</v>
      </c>
      <c r="G4" s="539" t="s">
        <v>11</v>
      </c>
      <c r="H4" s="539" t="s">
        <v>12</v>
      </c>
      <c r="I4" s="539" t="s">
        <v>13</v>
      </c>
      <c r="J4" s="539" t="s">
        <v>19</v>
      </c>
    </row>
    <row r="5" spans="1:10" ht="23.25" customHeight="1" thickTop="1">
      <c r="A5" s="540" t="s">
        <v>21</v>
      </c>
      <c r="B5" s="541" t="s">
        <v>1112</v>
      </c>
      <c r="C5" s="542">
        <v>1955</v>
      </c>
      <c r="D5" s="543">
        <v>0.0615162037037037</v>
      </c>
      <c r="E5" s="544">
        <f aca="true" t="shared" si="0" ref="E5:E34">D5/17.5</f>
        <v>0.00351521164021164</v>
      </c>
      <c r="F5" s="545">
        <v>0</v>
      </c>
      <c r="G5" s="545">
        <v>0</v>
      </c>
      <c r="H5" s="546">
        <v>0</v>
      </c>
      <c r="I5" s="546">
        <v>0</v>
      </c>
      <c r="J5" s="547" t="s">
        <v>86</v>
      </c>
    </row>
    <row r="6" spans="1:10" ht="23.25" customHeight="1">
      <c r="A6" s="540" t="s">
        <v>27</v>
      </c>
      <c r="B6" s="541" t="s">
        <v>1112</v>
      </c>
      <c r="C6" s="542">
        <v>1982</v>
      </c>
      <c r="D6" s="543">
        <v>0.06261574074074074</v>
      </c>
      <c r="E6" s="544">
        <f t="shared" si="0"/>
        <v>0.0035780423280423277</v>
      </c>
      <c r="F6" s="545">
        <f>D6-D5</f>
        <v>0.0010995370370370378</v>
      </c>
      <c r="G6" s="545">
        <f aca="true" t="shared" si="1" ref="G6:G34">D6-D5</f>
        <v>0.0010995370370370378</v>
      </c>
      <c r="H6" s="546">
        <f aca="true" t="shared" si="2" ref="H6:H34">(F6/E6)*1000</f>
        <v>307.30129390018504</v>
      </c>
      <c r="I6" s="546">
        <f aca="true" t="shared" si="3" ref="I6:I34">H6-H5</f>
        <v>307.30129390018504</v>
      </c>
      <c r="J6" s="547" t="s">
        <v>81</v>
      </c>
    </row>
    <row r="7" spans="1:10" ht="23.25" customHeight="1">
      <c r="A7" s="540" t="s">
        <v>32</v>
      </c>
      <c r="B7" s="541" t="s">
        <v>1205</v>
      </c>
      <c r="C7" s="542">
        <v>1980</v>
      </c>
      <c r="D7" s="543">
        <v>0.06296296296296296</v>
      </c>
      <c r="E7" s="544">
        <f t="shared" si="0"/>
        <v>0.0035978835978835977</v>
      </c>
      <c r="F7" s="545">
        <f>D7-D5</f>
        <v>0.0014467592592592587</v>
      </c>
      <c r="G7" s="545">
        <f t="shared" si="1"/>
        <v>0.000347222222222221</v>
      </c>
      <c r="H7" s="546">
        <f t="shared" si="2"/>
        <v>402.1139705882352</v>
      </c>
      <c r="I7" s="546">
        <f t="shared" si="3"/>
        <v>94.81267668805015</v>
      </c>
      <c r="J7" s="547" t="s">
        <v>32</v>
      </c>
    </row>
    <row r="8" spans="1:10" ht="23.25" customHeight="1">
      <c r="A8" s="540" t="s">
        <v>37</v>
      </c>
      <c r="B8" s="541" t="s">
        <v>1195</v>
      </c>
      <c r="C8" s="542">
        <v>1976</v>
      </c>
      <c r="D8" s="543">
        <v>0.06429398148148148</v>
      </c>
      <c r="E8" s="544">
        <f t="shared" si="0"/>
        <v>0.003673941798941799</v>
      </c>
      <c r="F8" s="545">
        <f>D8-D5</f>
        <v>0.002777777777777782</v>
      </c>
      <c r="G8" s="545">
        <f t="shared" si="1"/>
        <v>0.001331018518518523</v>
      </c>
      <c r="H8" s="546">
        <f t="shared" si="2"/>
        <v>756.0756075607572</v>
      </c>
      <c r="I8" s="546">
        <f t="shared" si="3"/>
        <v>353.96163697252206</v>
      </c>
      <c r="J8" s="547" t="s">
        <v>53</v>
      </c>
    </row>
    <row r="9" spans="1:10" ht="23.25" customHeight="1">
      <c r="A9" s="540" t="s">
        <v>43</v>
      </c>
      <c r="B9" s="548" t="s">
        <v>1355</v>
      </c>
      <c r="C9" s="542">
        <v>1969</v>
      </c>
      <c r="D9" s="543">
        <v>0.06701388888888889</v>
      </c>
      <c r="E9" s="544">
        <f t="shared" si="0"/>
        <v>0.003829365079365079</v>
      </c>
      <c r="F9" s="545">
        <f>D9-D5</f>
        <v>0.005497685185185189</v>
      </c>
      <c r="G9" s="545">
        <f t="shared" si="1"/>
        <v>0.002719907407407407</v>
      </c>
      <c r="H9" s="546">
        <f t="shared" si="2"/>
        <v>1435.664939550951</v>
      </c>
      <c r="I9" s="546">
        <f t="shared" si="3"/>
        <v>679.5893319901937</v>
      </c>
      <c r="J9" s="547" t="s">
        <v>96</v>
      </c>
    </row>
    <row r="10" spans="1:10" ht="23.25" customHeight="1">
      <c r="A10" s="540" t="s">
        <v>48</v>
      </c>
      <c r="B10" s="541" t="s">
        <v>1476</v>
      </c>
      <c r="C10" s="542">
        <v>1973</v>
      </c>
      <c r="D10" s="543">
        <v>0.06844907407407408</v>
      </c>
      <c r="E10" s="544">
        <f t="shared" si="0"/>
        <v>0.003911375661375662</v>
      </c>
      <c r="F10" s="545">
        <f>D10-D5</f>
        <v>0.006932870370370381</v>
      </c>
      <c r="G10" s="545">
        <f t="shared" si="1"/>
        <v>0.0014351851851851921</v>
      </c>
      <c r="H10" s="546">
        <f t="shared" si="2"/>
        <v>1772.4890091308785</v>
      </c>
      <c r="I10" s="546">
        <f t="shared" si="3"/>
        <v>336.8240695799275</v>
      </c>
      <c r="J10" s="547" t="s">
        <v>43</v>
      </c>
    </row>
    <row r="11" spans="1:10" ht="23.25" customHeight="1">
      <c r="A11" s="540" t="s">
        <v>53</v>
      </c>
      <c r="B11" s="541" t="s">
        <v>1549</v>
      </c>
      <c r="C11" s="542">
        <v>1979</v>
      </c>
      <c r="D11" s="543">
        <v>0.06920138888888888</v>
      </c>
      <c r="E11" s="544">
        <f t="shared" si="0"/>
        <v>0.003954365079365079</v>
      </c>
      <c r="F11" s="545">
        <f>D11-D5</f>
        <v>0.007685185185185184</v>
      </c>
      <c r="G11" s="545">
        <f t="shared" si="1"/>
        <v>0.0007523148148148029</v>
      </c>
      <c r="H11" s="546">
        <f t="shared" si="2"/>
        <v>1943.4688074928913</v>
      </c>
      <c r="I11" s="546">
        <f t="shared" si="3"/>
        <v>170.97979836201284</v>
      </c>
      <c r="J11" s="547" t="s">
        <v>111</v>
      </c>
    </row>
    <row r="12" spans="1:10" ht="23.25" customHeight="1">
      <c r="A12" s="540" t="s">
        <v>57</v>
      </c>
      <c r="B12" s="541" t="s">
        <v>1493</v>
      </c>
      <c r="C12" s="542">
        <v>1989</v>
      </c>
      <c r="D12" s="543">
        <v>0.06979166666666667</v>
      </c>
      <c r="E12" s="544">
        <f t="shared" si="0"/>
        <v>0.0039880952380952385</v>
      </c>
      <c r="F12" s="545">
        <f>D12-D5</f>
        <v>0.00827546296296297</v>
      </c>
      <c r="G12" s="545">
        <f t="shared" si="1"/>
        <v>0.0005902777777777868</v>
      </c>
      <c r="H12" s="546">
        <f t="shared" si="2"/>
        <v>2075.041459369819</v>
      </c>
      <c r="I12" s="546">
        <f t="shared" si="3"/>
        <v>131.57265187692792</v>
      </c>
      <c r="J12" s="547" t="s">
        <v>67</v>
      </c>
    </row>
    <row r="13" spans="1:10" ht="23.25" customHeight="1">
      <c r="A13" s="540" t="s">
        <v>62</v>
      </c>
      <c r="B13" s="541" t="s">
        <v>1478</v>
      </c>
      <c r="C13" s="542">
        <v>1968</v>
      </c>
      <c r="D13" s="543">
        <v>0.07013888888888889</v>
      </c>
      <c r="E13" s="544">
        <f t="shared" si="0"/>
        <v>0.004007936507936508</v>
      </c>
      <c r="F13" s="545">
        <f>D13-D5</f>
        <v>0.008622685185185192</v>
      </c>
      <c r="G13" s="545">
        <f t="shared" si="1"/>
        <v>0.000347222222222221</v>
      </c>
      <c r="H13" s="546">
        <f t="shared" si="2"/>
        <v>2151.402640264028</v>
      </c>
      <c r="I13" s="546">
        <f t="shared" si="3"/>
        <v>76.3611808942087</v>
      </c>
      <c r="J13" s="547" t="s">
        <v>140</v>
      </c>
    </row>
    <row r="14" spans="1:10" ht="23.25" customHeight="1">
      <c r="A14" s="540" t="s">
        <v>67</v>
      </c>
      <c r="B14" s="541" t="s">
        <v>785</v>
      </c>
      <c r="C14" s="542">
        <v>1968</v>
      </c>
      <c r="D14" s="543">
        <v>0.07189814814814814</v>
      </c>
      <c r="E14" s="544">
        <f t="shared" si="0"/>
        <v>0.004108465608465608</v>
      </c>
      <c r="F14" s="545">
        <f>D14-D5</f>
        <v>0.010381944444444444</v>
      </c>
      <c r="G14" s="545">
        <f t="shared" si="1"/>
        <v>0.001759259259259252</v>
      </c>
      <c r="H14" s="546">
        <f t="shared" si="2"/>
        <v>2526.9639407598197</v>
      </c>
      <c r="I14" s="546">
        <f t="shared" si="3"/>
        <v>375.5613004957918</v>
      </c>
      <c r="J14" s="547" t="s">
        <v>57</v>
      </c>
    </row>
    <row r="15" spans="1:10" ht="23.25" customHeight="1">
      <c r="A15" s="540" t="s">
        <v>72</v>
      </c>
      <c r="B15" s="541" t="s">
        <v>1475</v>
      </c>
      <c r="C15" s="542">
        <v>1968</v>
      </c>
      <c r="D15" s="543">
        <v>0.07599537037037037</v>
      </c>
      <c r="E15" s="544">
        <f t="shared" si="0"/>
        <v>0.004342592592592592</v>
      </c>
      <c r="F15" s="545">
        <f>D15-D5</f>
        <v>0.014479166666666668</v>
      </c>
      <c r="G15" s="545">
        <f t="shared" si="1"/>
        <v>0.004097222222222224</v>
      </c>
      <c r="H15" s="546">
        <f t="shared" si="2"/>
        <v>3334.2217484008534</v>
      </c>
      <c r="I15" s="546">
        <f t="shared" si="3"/>
        <v>807.2578076410337</v>
      </c>
      <c r="J15" s="547" t="s">
        <v>48</v>
      </c>
    </row>
    <row r="16" spans="1:10" ht="23.25" customHeight="1">
      <c r="A16" s="540" t="s">
        <v>77</v>
      </c>
      <c r="B16" s="541" t="s">
        <v>1113</v>
      </c>
      <c r="C16" s="542">
        <v>1948</v>
      </c>
      <c r="D16" s="543">
        <v>0.0768287037037037</v>
      </c>
      <c r="E16" s="544">
        <f t="shared" si="0"/>
        <v>0.00439021164021164</v>
      </c>
      <c r="F16" s="545">
        <f>D16-D5</f>
        <v>0.015312500000000007</v>
      </c>
      <c r="G16" s="545">
        <f t="shared" si="1"/>
        <v>0.0008333333333333387</v>
      </c>
      <c r="H16" s="546">
        <f t="shared" si="2"/>
        <v>3487.8728532690584</v>
      </c>
      <c r="I16" s="546">
        <f t="shared" si="3"/>
        <v>153.65110486820504</v>
      </c>
      <c r="J16" s="547" t="s">
        <v>101</v>
      </c>
    </row>
    <row r="17" spans="1:10" ht="23.25" customHeight="1">
      <c r="A17" s="540" t="s">
        <v>81</v>
      </c>
      <c r="B17" s="549" t="s">
        <v>1226</v>
      </c>
      <c r="C17" s="550">
        <v>1968</v>
      </c>
      <c r="D17" s="543">
        <v>0.07734953703703704</v>
      </c>
      <c r="E17" s="544">
        <f t="shared" si="0"/>
        <v>0.004419973544973545</v>
      </c>
      <c r="F17" s="545">
        <f>D17-D5</f>
        <v>0.015833333333333338</v>
      </c>
      <c r="G17" s="545">
        <f t="shared" si="1"/>
        <v>0.0005208333333333315</v>
      </c>
      <c r="H17" s="546">
        <f t="shared" si="2"/>
        <v>3582.2235522968735</v>
      </c>
      <c r="I17" s="546">
        <f t="shared" si="3"/>
        <v>94.35069902781515</v>
      </c>
      <c r="J17" s="547" t="s">
        <v>155</v>
      </c>
    </row>
    <row r="18" spans="1:10" ht="23.25" customHeight="1">
      <c r="A18" s="540" t="s">
        <v>86</v>
      </c>
      <c r="B18" s="549" t="s">
        <v>1299</v>
      </c>
      <c r="C18" s="550">
        <v>1949</v>
      </c>
      <c r="D18" s="543">
        <v>0.07813657407407408</v>
      </c>
      <c r="E18" s="544">
        <f t="shared" si="0"/>
        <v>0.00446494708994709</v>
      </c>
      <c r="F18" s="545">
        <f>D18-D5</f>
        <v>0.016620370370370383</v>
      </c>
      <c r="G18" s="545">
        <f t="shared" si="1"/>
        <v>0.0007870370370370444</v>
      </c>
      <c r="H18" s="546">
        <f t="shared" si="2"/>
        <v>3722.411494593396</v>
      </c>
      <c r="I18" s="546">
        <f t="shared" si="3"/>
        <v>140.18794229652258</v>
      </c>
      <c r="J18" s="547"/>
    </row>
    <row r="19" spans="1:10" ht="23.25" customHeight="1">
      <c r="A19" s="540" t="s">
        <v>91</v>
      </c>
      <c r="B19" s="551" t="s">
        <v>1550</v>
      </c>
      <c r="C19" s="550">
        <v>1974</v>
      </c>
      <c r="D19" s="543">
        <v>0.07814814814814815</v>
      </c>
      <c r="E19" s="544">
        <f t="shared" si="0"/>
        <v>0.004465608465608465</v>
      </c>
      <c r="F19" s="545">
        <f>D19-D5</f>
        <v>0.01663194444444445</v>
      </c>
      <c r="G19" s="545">
        <f t="shared" si="1"/>
        <v>1.1574074074066631E-05</v>
      </c>
      <c r="H19" s="546">
        <f t="shared" si="2"/>
        <v>3724.452014218011</v>
      </c>
      <c r="I19" s="546">
        <f t="shared" si="3"/>
        <v>2.040519624614717</v>
      </c>
      <c r="J19" s="547" t="s">
        <v>151</v>
      </c>
    </row>
    <row r="20" spans="1:10" ht="23.25" customHeight="1">
      <c r="A20" s="540" t="s">
        <v>96</v>
      </c>
      <c r="B20" s="541" t="s">
        <v>1500</v>
      </c>
      <c r="C20" s="542">
        <v>1976</v>
      </c>
      <c r="D20" s="543">
        <v>0.0787962962962963</v>
      </c>
      <c r="E20" s="544">
        <f t="shared" si="0"/>
        <v>0.004502645502645503</v>
      </c>
      <c r="F20" s="545">
        <f>D20-D5</f>
        <v>0.017280092592592597</v>
      </c>
      <c r="G20" s="545">
        <f t="shared" si="1"/>
        <v>0.0006481481481481477</v>
      </c>
      <c r="H20" s="546">
        <f t="shared" si="2"/>
        <v>3837.764394829613</v>
      </c>
      <c r="I20" s="546">
        <f t="shared" si="3"/>
        <v>113.3123806116023</v>
      </c>
      <c r="J20" s="547" t="s">
        <v>118</v>
      </c>
    </row>
    <row r="21" spans="1:10" ht="23.25" customHeight="1">
      <c r="A21" s="540" t="s">
        <v>101</v>
      </c>
      <c r="B21" s="541" t="s">
        <v>1434</v>
      </c>
      <c r="C21" s="542">
        <v>1975</v>
      </c>
      <c r="D21" s="543">
        <v>0.08184027777777779</v>
      </c>
      <c r="E21" s="544">
        <f t="shared" si="0"/>
        <v>0.004676587301587302</v>
      </c>
      <c r="F21" s="545">
        <f>D21-D5</f>
        <v>0.02032407407407409</v>
      </c>
      <c r="G21" s="545">
        <f t="shared" si="1"/>
        <v>0.0030439814814814947</v>
      </c>
      <c r="H21" s="546">
        <f t="shared" si="2"/>
        <v>4345.919954744735</v>
      </c>
      <c r="I21" s="546">
        <f t="shared" si="3"/>
        <v>508.155559915122</v>
      </c>
      <c r="J21" s="547" t="s">
        <v>72</v>
      </c>
    </row>
    <row r="22" spans="1:10" ht="23.25" customHeight="1">
      <c r="A22" s="540" t="s">
        <v>106</v>
      </c>
      <c r="B22" s="548" t="s">
        <v>1119</v>
      </c>
      <c r="C22" s="542">
        <v>1967</v>
      </c>
      <c r="D22" s="543">
        <v>0.08196759259259259</v>
      </c>
      <c r="E22" s="544">
        <f t="shared" si="0"/>
        <v>0.004683862433862433</v>
      </c>
      <c r="F22" s="545">
        <f>D22-D5</f>
        <v>0.020451388888888894</v>
      </c>
      <c r="G22" s="545">
        <f t="shared" si="1"/>
        <v>0.00012731481481480234</v>
      </c>
      <c r="H22" s="546">
        <f t="shared" si="2"/>
        <v>4366.3513131883665</v>
      </c>
      <c r="I22" s="546">
        <f t="shared" si="3"/>
        <v>20.431358443631325</v>
      </c>
      <c r="J22" s="547" t="s">
        <v>127</v>
      </c>
    </row>
    <row r="23" spans="1:11" ht="23.25" customHeight="1">
      <c r="A23" s="540" t="s">
        <v>111</v>
      </c>
      <c r="B23" s="541" t="s">
        <v>774</v>
      </c>
      <c r="C23" s="542">
        <v>1965</v>
      </c>
      <c r="D23" s="543">
        <v>0.08418981481481481</v>
      </c>
      <c r="E23" s="544">
        <f t="shared" si="0"/>
        <v>0.004810846560846561</v>
      </c>
      <c r="F23" s="545">
        <f>D23-D5</f>
        <v>0.022673611111111117</v>
      </c>
      <c r="G23" s="545">
        <f t="shared" si="1"/>
        <v>0.0022222222222222227</v>
      </c>
      <c r="H23" s="546">
        <f t="shared" si="2"/>
        <v>4713.018971679957</v>
      </c>
      <c r="I23" s="546">
        <f t="shared" si="3"/>
        <v>346.6676584915904</v>
      </c>
      <c r="J23" s="547" t="s">
        <v>106</v>
      </c>
      <c r="K23" s="552"/>
    </row>
    <row r="24" spans="1:10" ht="23.25" customHeight="1">
      <c r="A24" s="540" t="s">
        <v>114</v>
      </c>
      <c r="B24" s="541" t="s">
        <v>1454</v>
      </c>
      <c r="C24" s="542">
        <v>1965</v>
      </c>
      <c r="D24" s="543">
        <v>0.09251157407407407</v>
      </c>
      <c r="E24" s="544">
        <f t="shared" si="0"/>
        <v>0.005286375661375661</v>
      </c>
      <c r="F24" s="545">
        <f>D24-D5</f>
        <v>0.030995370370370368</v>
      </c>
      <c r="G24" s="545">
        <f t="shared" si="1"/>
        <v>0.008321759259259251</v>
      </c>
      <c r="H24" s="546">
        <f t="shared" si="2"/>
        <v>5863.255348429876</v>
      </c>
      <c r="I24" s="546">
        <f t="shared" si="3"/>
        <v>1150.2363767499191</v>
      </c>
      <c r="J24" s="547" t="s">
        <v>123</v>
      </c>
    </row>
    <row r="25" spans="1:10" ht="23.25" customHeight="1">
      <c r="A25" s="540" t="s">
        <v>118</v>
      </c>
      <c r="B25" s="541" t="s">
        <v>1551</v>
      </c>
      <c r="C25" s="542">
        <v>1974</v>
      </c>
      <c r="D25" s="543">
        <v>0.0984375</v>
      </c>
      <c r="E25" s="544">
        <f t="shared" si="0"/>
        <v>0.005625</v>
      </c>
      <c r="F25" s="545">
        <f>D25-D5</f>
        <v>0.0369212962962963</v>
      </c>
      <c r="G25" s="545">
        <f t="shared" si="1"/>
        <v>0.005925925925925932</v>
      </c>
      <c r="H25" s="546">
        <f t="shared" si="2"/>
        <v>6563.786008230453</v>
      </c>
      <c r="I25" s="546">
        <f t="shared" si="3"/>
        <v>700.5306598005773</v>
      </c>
      <c r="J25" s="547" t="s">
        <v>144</v>
      </c>
    </row>
    <row r="26" spans="1:10" ht="23.25" customHeight="1">
      <c r="A26" s="540" t="s">
        <v>123</v>
      </c>
      <c r="B26" s="541" t="s">
        <v>1494</v>
      </c>
      <c r="C26" s="542">
        <v>1975</v>
      </c>
      <c r="D26" s="543">
        <v>0.10613425925925928</v>
      </c>
      <c r="E26" s="544">
        <f t="shared" si="0"/>
        <v>0.006064814814814815</v>
      </c>
      <c r="F26" s="545">
        <f>D26-D5</f>
        <v>0.04461805555555558</v>
      </c>
      <c r="G26" s="545">
        <f t="shared" si="1"/>
        <v>0.007696759259259278</v>
      </c>
      <c r="H26" s="546">
        <f t="shared" si="2"/>
        <v>7356.870229007636</v>
      </c>
      <c r="I26" s="546">
        <f t="shared" si="3"/>
        <v>793.084220777183</v>
      </c>
      <c r="J26" s="547" t="s">
        <v>132</v>
      </c>
    </row>
    <row r="27" spans="1:10" ht="23.25" customHeight="1">
      <c r="A27" s="540" t="s">
        <v>127</v>
      </c>
      <c r="B27" s="541" t="s">
        <v>1552</v>
      </c>
      <c r="C27" s="542">
        <v>1972</v>
      </c>
      <c r="D27" s="543">
        <v>0.12393518518518519</v>
      </c>
      <c r="E27" s="544">
        <f t="shared" si="0"/>
        <v>0.007082010582010583</v>
      </c>
      <c r="F27" s="545">
        <f>D27-D5</f>
        <v>0.06241898148148149</v>
      </c>
      <c r="G27" s="545">
        <f t="shared" si="1"/>
        <v>0.017800925925925914</v>
      </c>
      <c r="H27" s="546">
        <f t="shared" si="2"/>
        <v>8813.737392603662</v>
      </c>
      <c r="I27" s="546">
        <f t="shared" si="3"/>
        <v>1456.8671635960254</v>
      </c>
      <c r="J27" s="547"/>
    </row>
    <row r="28" spans="1:10" ht="23.25" customHeight="1">
      <c r="A28" s="540" t="s">
        <v>136</v>
      </c>
      <c r="B28" s="541" t="s">
        <v>1553</v>
      </c>
      <c r="C28" s="542"/>
      <c r="D28" s="543">
        <v>0.12393518518518519</v>
      </c>
      <c r="E28" s="544">
        <f t="shared" si="0"/>
        <v>0.007082010582010583</v>
      </c>
      <c r="F28" s="545">
        <f>D28-D5</f>
        <v>0.06241898148148149</v>
      </c>
      <c r="G28" s="545">
        <f t="shared" si="1"/>
        <v>0</v>
      </c>
      <c r="H28" s="546">
        <f t="shared" si="2"/>
        <v>8813.737392603662</v>
      </c>
      <c r="I28" s="546">
        <f t="shared" si="3"/>
        <v>0</v>
      </c>
      <c r="J28" s="547" t="s">
        <v>77</v>
      </c>
    </row>
    <row r="29" spans="1:10" ht="23.25" customHeight="1">
      <c r="A29" s="540" t="s">
        <v>132</v>
      </c>
      <c r="B29" s="548" t="s">
        <v>1554</v>
      </c>
      <c r="C29" s="542">
        <v>1955</v>
      </c>
      <c r="D29" s="543">
        <v>0.12974537037037037</v>
      </c>
      <c r="E29" s="544">
        <f t="shared" si="0"/>
        <v>0.0074140211640211645</v>
      </c>
      <c r="F29" s="545">
        <f>D29-D5</f>
        <v>0.06822916666666667</v>
      </c>
      <c r="G29" s="545">
        <f t="shared" si="1"/>
        <v>0.005810185185185182</v>
      </c>
      <c r="H29" s="546">
        <f t="shared" si="2"/>
        <v>9202.720785013382</v>
      </c>
      <c r="I29" s="546">
        <f t="shared" si="3"/>
        <v>388.9833924097202</v>
      </c>
      <c r="J29" s="547" t="s">
        <v>27</v>
      </c>
    </row>
    <row r="30" spans="1:10" ht="23.25" customHeight="1">
      <c r="A30" s="540" t="s">
        <v>140</v>
      </c>
      <c r="B30" s="548" t="s">
        <v>1119</v>
      </c>
      <c r="C30" s="542">
        <v>1996</v>
      </c>
      <c r="D30" s="543">
        <v>0.15377314814814816</v>
      </c>
      <c r="E30" s="544">
        <f t="shared" si="0"/>
        <v>0.008787037037037038</v>
      </c>
      <c r="F30" s="545">
        <f>D30-D5</f>
        <v>0.09225694444444446</v>
      </c>
      <c r="G30" s="545">
        <f t="shared" si="1"/>
        <v>0.024027777777777787</v>
      </c>
      <c r="H30" s="546">
        <f t="shared" si="2"/>
        <v>10499.209694415174</v>
      </c>
      <c r="I30" s="546">
        <f t="shared" si="3"/>
        <v>1296.4889094017926</v>
      </c>
      <c r="J30" s="547" t="s">
        <v>136</v>
      </c>
    </row>
    <row r="31" spans="1:10" ht="23.25" customHeight="1">
      <c r="A31" s="540" t="s">
        <v>144</v>
      </c>
      <c r="B31" s="541" t="s">
        <v>1555</v>
      </c>
      <c r="C31" s="542">
        <v>1993</v>
      </c>
      <c r="D31" s="543">
        <v>0.15377314814814816</v>
      </c>
      <c r="E31" s="544">
        <f t="shared" si="0"/>
        <v>0.008787037037037038</v>
      </c>
      <c r="F31" s="545">
        <f>D31-D5</f>
        <v>0.09225694444444446</v>
      </c>
      <c r="G31" s="545">
        <f t="shared" si="1"/>
        <v>0</v>
      </c>
      <c r="H31" s="546">
        <f t="shared" si="2"/>
        <v>10499.209694415174</v>
      </c>
      <c r="I31" s="546">
        <f t="shared" si="3"/>
        <v>0</v>
      </c>
      <c r="J31" s="547" t="s">
        <v>147</v>
      </c>
    </row>
    <row r="32" spans="1:10" ht="23.25" customHeight="1">
      <c r="A32" s="540" t="s">
        <v>147</v>
      </c>
      <c r="B32" s="541" t="s">
        <v>1556</v>
      </c>
      <c r="C32" s="542">
        <v>1993</v>
      </c>
      <c r="D32" s="543">
        <v>0.15496527777777777</v>
      </c>
      <c r="E32" s="544">
        <f t="shared" si="0"/>
        <v>0.00885515873015873</v>
      </c>
      <c r="F32" s="545">
        <f>D32-D5</f>
        <v>0.09344907407407407</v>
      </c>
      <c r="G32" s="545">
        <f t="shared" si="1"/>
        <v>0.0011921296296296124</v>
      </c>
      <c r="H32" s="546">
        <f t="shared" si="2"/>
        <v>10553.065949660167</v>
      </c>
      <c r="I32" s="546">
        <f t="shared" si="3"/>
        <v>53.85625524499301</v>
      </c>
      <c r="J32" s="547" t="s">
        <v>91</v>
      </c>
    </row>
    <row r="33" spans="1:10" ht="23.25" customHeight="1">
      <c r="A33" s="540" t="s">
        <v>151</v>
      </c>
      <c r="B33" s="541" t="s">
        <v>1557</v>
      </c>
      <c r="C33" s="542">
        <v>1951</v>
      </c>
      <c r="D33" s="543">
        <v>0.15502314814814813</v>
      </c>
      <c r="E33" s="544">
        <f t="shared" si="0"/>
        <v>0.008858465608465607</v>
      </c>
      <c r="F33" s="545">
        <f>D33-D5</f>
        <v>0.09350694444444443</v>
      </c>
      <c r="G33" s="545">
        <f t="shared" si="1"/>
        <v>5.787037037036091E-05</v>
      </c>
      <c r="H33" s="546">
        <f t="shared" si="2"/>
        <v>10555.659250410632</v>
      </c>
      <c r="I33" s="546">
        <f t="shared" si="3"/>
        <v>2.59330075046455</v>
      </c>
      <c r="J33" s="547" t="s">
        <v>37</v>
      </c>
    </row>
    <row r="34" spans="1:10" ht="23.25" customHeight="1">
      <c r="A34" s="540" t="s">
        <v>155</v>
      </c>
      <c r="B34" s="541" t="s">
        <v>1117</v>
      </c>
      <c r="C34" s="542">
        <v>1972</v>
      </c>
      <c r="D34" s="543">
        <v>0.15502314814814813</v>
      </c>
      <c r="E34" s="544">
        <f t="shared" si="0"/>
        <v>0.008858465608465607</v>
      </c>
      <c r="F34" s="545">
        <f>D34-D5</f>
        <v>0.09350694444444443</v>
      </c>
      <c r="G34" s="545">
        <f t="shared" si="1"/>
        <v>0</v>
      </c>
      <c r="H34" s="546">
        <f t="shared" si="2"/>
        <v>10555.659250410632</v>
      </c>
      <c r="I34" s="546">
        <f t="shared" si="3"/>
        <v>0</v>
      </c>
      <c r="J34" s="547"/>
    </row>
    <row r="35" spans="1:10" ht="23.25" customHeight="1">
      <c r="A35" s="540" t="s">
        <v>160</v>
      </c>
      <c r="B35" s="541" t="s">
        <v>1264</v>
      </c>
      <c r="C35" s="542">
        <v>1991</v>
      </c>
      <c r="D35" s="543">
        <v>0.16666666666666666</v>
      </c>
      <c r="E35" s="553"/>
      <c r="F35" s="553"/>
      <c r="G35" s="553"/>
      <c r="H35" s="553"/>
      <c r="I35" s="553"/>
      <c r="J35" s="547" t="s">
        <v>62</v>
      </c>
    </row>
    <row r="36" spans="1:10" ht="23.25" customHeight="1">
      <c r="A36" s="540" t="s">
        <v>166</v>
      </c>
      <c r="B36" s="541" t="s">
        <v>1558</v>
      </c>
      <c r="C36" s="542">
        <v>1990</v>
      </c>
      <c r="D36" s="554">
        <v>0.16666666666666666</v>
      </c>
      <c r="E36" s="555"/>
      <c r="F36" s="555"/>
      <c r="G36" s="556"/>
      <c r="H36" s="555"/>
      <c r="I36" s="556"/>
      <c r="J36" s="547" t="s">
        <v>114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0" zoomScaleNormal="70" zoomScalePageLayoutView="0" workbookViewId="0" topLeftCell="A1">
      <pane xSplit="1" ySplit="2" topLeftCell="B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V12" sqref="V12"/>
    </sheetView>
  </sheetViews>
  <sheetFormatPr defaultColWidth="9.140625" defaultRowHeight="12.75"/>
  <cols>
    <col min="1" max="1" width="6.8515625" style="76" customWidth="1"/>
    <col min="2" max="2" width="28.7109375" style="76" bestFit="1" customWidth="1"/>
    <col min="3" max="3" width="8.8515625" style="76" bestFit="1" customWidth="1"/>
    <col min="4" max="4" width="14.57421875" style="76" bestFit="1" customWidth="1"/>
    <col min="5" max="5" width="15.8515625" style="76" bestFit="1" customWidth="1"/>
    <col min="6" max="6" width="14.7109375" style="76" customWidth="1"/>
    <col min="7" max="7" width="1.8515625" style="76" customWidth="1"/>
    <col min="8" max="8" width="6.8515625" style="76" customWidth="1"/>
    <col min="9" max="9" width="28.7109375" style="76" customWidth="1"/>
    <col min="10" max="10" width="7.7109375" style="76" customWidth="1"/>
    <col min="11" max="11" width="14.57421875" style="76" customWidth="1"/>
    <col min="12" max="12" width="15.8515625" style="76" customWidth="1"/>
    <col min="13" max="13" width="14.7109375" style="76" customWidth="1"/>
    <col min="14" max="16384" width="9.140625" style="76" customWidth="1"/>
  </cols>
  <sheetData>
    <row r="1" spans="1:13" ht="34.5" customHeight="1">
      <c r="A1" s="605" t="s">
        <v>1895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3" ht="15.75" customHeight="1" thickBot="1">
      <c r="A2" s="77" t="s">
        <v>762</v>
      </c>
      <c r="B2" s="78" t="s">
        <v>763</v>
      </c>
      <c r="C2" s="78" t="s">
        <v>5</v>
      </c>
      <c r="D2" s="77" t="s">
        <v>764</v>
      </c>
      <c r="E2" s="78" t="s">
        <v>765</v>
      </c>
      <c r="F2" s="78" t="s">
        <v>766</v>
      </c>
      <c r="H2" s="77" t="s">
        <v>762</v>
      </c>
      <c r="I2" s="78" t="s">
        <v>763</v>
      </c>
      <c r="J2" s="78" t="s">
        <v>5</v>
      </c>
      <c r="K2" s="77" t="s">
        <v>764</v>
      </c>
      <c r="L2" s="78" t="s">
        <v>765</v>
      </c>
      <c r="M2" s="78" t="s">
        <v>766</v>
      </c>
    </row>
    <row r="3" spans="1:13" ht="24.75" customHeight="1" thickTop="1">
      <c r="A3" s="594" t="s">
        <v>1896</v>
      </c>
      <c r="B3" s="79" t="s">
        <v>1897</v>
      </c>
      <c r="C3" s="80"/>
      <c r="D3" s="81">
        <v>0.06620370370370371</v>
      </c>
      <c r="E3" s="597">
        <f>D3+D4+D5</f>
        <v>0.19175925925925927</v>
      </c>
      <c r="F3" s="600" t="s">
        <v>21</v>
      </c>
      <c r="H3" s="594" t="s">
        <v>796</v>
      </c>
      <c r="I3" s="79" t="s">
        <v>797</v>
      </c>
      <c r="J3" s="80"/>
      <c r="K3" s="81">
        <v>0.075625</v>
      </c>
      <c r="L3" s="597">
        <f>K3+K4+K5</f>
        <v>0.21318287037037037</v>
      </c>
      <c r="M3" s="600" t="s">
        <v>53</v>
      </c>
    </row>
    <row r="4" spans="1:13" ht="24.75" customHeight="1">
      <c r="A4" s="603"/>
      <c r="B4" s="84" t="s">
        <v>1898</v>
      </c>
      <c r="C4" s="85"/>
      <c r="D4" s="86">
        <v>0.057303240740740745</v>
      </c>
      <c r="E4" s="598"/>
      <c r="F4" s="601"/>
      <c r="H4" s="595"/>
      <c r="I4" s="84" t="s">
        <v>1200</v>
      </c>
      <c r="J4" s="85"/>
      <c r="K4" s="86">
        <v>0.07055555555555555</v>
      </c>
      <c r="L4" s="598"/>
      <c r="M4" s="601"/>
    </row>
    <row r="5" spans="1:13" ht="24.75" customHeight="1" thickBot="1">
      <c r="A5" s="604"/>
      <c r="B5" s="87" t="s">
        <v>1899</v>
      </c>
      <c r="C5" s="88"/>
      <c r="D5" s="89">
        <v>0.06825231481481481</v>
      </c>
      <c r="E5" s="599"/>
      <c r="F5" s="602"/>
      <c r="H5" s="596"/>
      <c r="I5" s="87" t="s">
        <v>798</v>
      </c>
      <c r="J5" s="88"/>
      <c r="K5" s="89">
        <v>0.06700231481481482</v>
      </c>
      <c r="L5" s="599"/>
      <c r="M5" s="602"/>
    </row>
    <row r="6" spans="1:13" ht="24.75" customHeight="1" thickTop="1">
      <c r="A6" s="594" t="s">
        <v>1900</v>
      </c>
      <c r="B6" s="79" t="s">
        <v>1901</v>
      </c>
      <c r="C6" s="580"/>
      <c r="D6" s="81">
        <v>0.06508101851851851</v>
      </c>
      <c r="E6" s="597">
        <f>D6+D7+D8</f>
        <v>0.19391203703703702</v>
      </c>
      <c r="F6" s="600" t="s">
        <v>27</v>
      </c>
      <c r="H6" s="594" t="s">
        <v>1910</v>
      </c>
      <c r="I6" s="79" t="s">
        <v>1137</v>
      </c>
      <c r="J6" s="82"/>
      <c r="K6" s="83">
        <v>0.07599537037037037</v>
      </c>
      <c r="L6" s="597">
        <f>K6+K7+K8</f>
        <v>0.21491898148148147</v>
      </c>
      <c r="M6" s="600" t="s">
        <v>57</v>
      </c>
    </row>
    <row r="7" spans="1:13" ht="24.75" customHeight="1">
      <c r="A7" s="595"/>
      <c r="B7" s="84" t="s">
        <v>1902</v>
      </c>
      <c r="C7" s="581"/>
      <c r="D7" s="86">
        <v>0.06939814814814814</v>
      </c>
      <c r="E7" s="598"/>
      <c r="F7" s="601"/>
      <c r="H7" s="595"/>
      <c r="I7" s="84" t="s">
        <v>779</v>
      </c>
      <c r="J7" s="85"/>
      <c r="K7" s="86">
        <v>0.0665162037037037</v>
      </c>
      <c r="L7" s="598"/>
      <c r="M7" s="601"/>
    </row>
    <row r="8" spans="1:13" ht="24.75" customHeight="1" thickBot="1">
      <c r="A8" s="596"/>
      <c r="B8" s="87" t="s">
        <v>1903</v>
      </c>
      <c r="C8" s="88"/>
      <c r="D8" s="89">
        <v>0.05943287037037037</v>
      </c>
      <c r="E8" s="599"/>
      <c r="F8" s="602"/>
      <c r="H8" s="596"/>
      <c r="I8" s="90" t="s">
        <v>781</v>
      </c>
      <c r="J8" s="88"/>
      <c r="K8" s="89">
        <v>0.0724074074074074</v>
      </c>
      <c r="L8" s="599"/>
      <c r="M8" s="602"/>
    </row>
    <row r="9" spans="1:13" ht="24.75" customHeight="1" thickTop="1">
      <c r="A9" s="594" t="s">
        <v>767</v>
      </c>
      <c r="B9" s="79" t="s">
        <v>1104</v>
      </c>
      <c r="C9" s="80"/>
      <c r="D9" s="81">
        <v>0.07373842592592593</v>
      </c>
      <c r="E9" s="597">
        <f>D9+D10+D11</f>
        <v>0.19850694444444444</v>
      </c>
      <c r="F9" s="600" t="s">
        <v>32</v>
      </c>
      <c r="H9" s="594" t="s">
        <v>1913</v>
      </c>
      <c r="I9" s="79" t="s">
        <v>1914</v>
      </c>
      <c r="J9" s="80"/>
      <c r="K9" s="81">
        <v>0.07615740740740741</v>
      </c>
      <c r="L9" s="597">
        <f>K9+K10+K11</f>
        <v>0.21947916666666667</v>
      </c>
      <c r="M9" s="600" t="s">
        <v>62</v>
      </c>
    </row>
    <row r="10" spans="1:13" ht="24.75" customHeight="1">
      <c r="A10" s="595"/>
      <c r="B10" s="84" t="s">
        <v>771</v>
      </c>
      <c r="C10" s="85"/>
      <c r="D10" s="86">
        <v>0.06034722222222222</v>
      </c>
      <c r="E10" s="598"/>
      <c r="F10" s="601"/>
      <c r="H10" s="603"/>
      <c r="I10" s="84" t="s">
        <v>1915</v>
      </c>
      <c r="J10" s="85"/>
      <c r="K10" s="86">
        <v>0.06274305555555555</v>
      </c>
      <c r="L10" s="598"/>
      <c r="M10" s="601"/>
    </row>
    <row r="11" spans="1:13" ht="24.75" customHeight="1" thickBot="1">
      <c r="A11" s="596"/>
      <c r="B11" s="87" t="s">
        <v>1904</v>
      </c>
      <c r="C11" s="88"/>
      <c r="D11" s="89">
        <v>0.0644212962962963</v>
      </c>
      <c r="E11" s="599"/>
      <c r="F11" s="602"/>
      <c r="H11" s="604"/>
      <c r="I11" s="87" t="s">
        <v>778</v>
      </c>
      <c r="J11" s="88"/>
      <c r="K11" s="89">
        <v>0.0805787037037037</v>
      </c>
      <c r="L11" s="599"/>
      <c r="M11" s="602"/>
    </row>
    <row r="12" spans="1:13" ht="24.75" customHeight="1" thickTop="1">
      <c r="A12" s="594" t="s">
        <v>1905</v>
      </c>
      <c r="B12" s="91" t="s">
        <v>1295</v>
      </c>
      <c r="C12" s="80"/>
      <c r="D12" s="81">
        <v>0.07864583333333333</v>
      </c>
      <c r="E12" s="597">
        <f>D12+D13+D14</f>
        <v>0.2007175925925926</v>
      </c>
      <c r="F12" s="600" t="s">
        <v>37</v>
      </c>
      <c r="H12" s="594" t="s">
        <v>1916</v>
      </c>
      <c r="I12" s="91" t="s">
        <v>777</v>
      </c>
      <c r="J12" s="80"/>
      <c r="K12" s="92">
        <v>0.08476851851851852</v>
      </c>
      <c r="L12" s="597">
        <f>K12+K13+K14</f>
        <v>0.22190972222222222</v>
      </c>
      <c r="M12" s="600" t="s">
        <v>67</v>
      </c>
    </row>
    <row r="13" spans="1:13" ht="24.75" customHeight="1">
      <c r="A13" s="595"/>
      <c r="B13" s="93" t="s">
        <v>1906</v>
      </c>
      <c r="C13" s="85"/>
      <c r="D13" s="86">
        <v>0.05898148148148149</v>
      </c>
      <c r="E13" s="598"/>
      <c r="F13" s="601"/>
      <c r="H13" s="595"/>
      <c r="I13" s="93" t="s">
        <v>787</v>
      </c>
      <c r="J13" s="85"/>
      <c r="K13" s="94">
        <v>0.06790509259259259</v>
      </c>
      <c r="L13" s="598"/>
      <c r="M13" s="601"/>
    </row>
    <row r="14" spans="1:13" ht="24.75" customHeight="1" thickBot="1">
      <c r="A14" s="596"/>
      <c r="B14" s="87" t="s">
        <v>1907</v>
      </c>
      <c r="C14" s="88"/>
      <c r="D14" s="89">
        <v>0.06309027777777777</v>
      </c>
      <c r="E14" s="599"/>
      <c r="F14" s="602"/>
      <c r="H14" s="596"/>
      <c r="I14" s="87" t="s">
        <v>1114</v>
      </c>
      <c r="J14" s="88"/>
      <c r="K14" s="95">
        <v>0.06923611111111111</v>
      </c>
      <c r="L14" s="599"/>
      <c r="M14" s="602"/>
    </row>
    <row r="15" spans="1:13" ht="24.75" customHeight="1" thickTop="1">
      <c r="A15" s="594" t="s">
        <v>1911</v>
      </c>
      <c r="B15" s="79" t="s">
        <v>770</v>
      </c>
      <c r="C15" s="80"/>
      <c r="D15" s="81">
        <v>0.08253472222222223</v>
      </c>
      <c r="E15" s="597">
        <f>D15+D16+D17</f>
        <v>0.20229166666666668</v>
      </c>
      <c r="F15" s="600" t="s">
        <v>43</v>
      </c>
      <c r="H15" s="594" t="s">
        <v>1917</v>
      </c>
      <c r="I15" s="91" t="s">
        <v>1918</v>
      </c>
      <c r="J15" s="80"/>
      <c r="K15" s="92">
        <v>0.0827662037037037</v>
      </c>
      <c r="L15" s="597">
        <f>K15+K16+K17</f>
        <v>0.2502662037037037</v>
      </c>
      <c r="M15" s="600" t="s">
        <v>72</v>
      </c>
    </row>
    <row r="16" spans="1:13" ht="24.75" customHeight="1">
      <c r="A16" s="595"/>
      <c r="B16" s="84" t="s">
        <v>1912</v>
      </c>
      <c r="C16" s="85"/>
      <c r="D16" s="86">
        <v>0.06331018518518518</v>
      </c>
      <c r="E16" s="598"/>
      <c r="F16" s="601"/>
      <c r="H16" s="595"/>
      <c r="I16" s="93" t="s">
        <v>1919</v>
      </c>
      <c r="J16" s="85"/>
      <c r="K16" s="94">
        <v>0.09021990740740742</v>
      </c>
      <c r="L16" s="598"/>
      <c r="M16" s="601"/>
    </row>
    <row r="17" spans="1:13" ht="24.75" customHeight="1" thickBot="1">
      <c r="A17" s="596"/>
      <c r="B17" s="87" t="s">
        <v>1112</v>
      </c>
      <c r="C17" s="88"/>
      <c r="D17" s="89">
        <v>0.05644675925925926</v>
      </c>
      <c r="E17" s="599"/>
      <c r="F17" s="602"/>
      <c r="H17" s="596"/>
      <c r="I17" s="87" t="s">
        <v>1388</v>
      </c>
      <c r="J17" s="88"/>
      <c r="K17" s="95">
        <v>0.0772800925925926</v>
      </c>
      <c r="L17" s="599"/>
      <c r="M17" s="602"/>
    </row>
    <row r="18" spans="1:6" ht="24.75" customHeight="1" thickTop="1">
      <c r="A18" s="594" t="s">
        <v>1908</v>
      </c>
      <c r="B18" s="91" t="s">
        <v>1280</v>
      </c>
      <c r="C18" s="80"/>
      <c r="D18" s="81">
        <v>0.07804398148148149</v>
      </c>
      <c r="E18" s="597">
        <f>D18+D19+D20</f>
        <v>0.2129861111111111</v>
      </c>
      <c r="F18" s="600" t="s">
        <v>48</v>
      </c>
    </row>
    <row r="19" spans="1:6" ht="24.75" customHeight="1">
      <c r="A19" s="595"/>
      <c r="B19" s="93" t="s">
        <v>1243</v>
      </c>
      <c r="C19" s="85"/>
      <c r="D19" s="86">
        <v>0.07004629629629629</v>
      </c>
      <c r="E19" s="598"/>
      <c r="F19" s="601"/>
    </row>
    <row r="20" spans="1:6" ht="24.75" customHeight="1" thickBot="1">
      <c r="A20" s="596"/>
      <c r="B20" s="87" t="s">
        <v>1909</v>
      </c>
      <c r="C20" s="88"/>
      <c r="D20" s="89">
        <v>0.06489583333333333</v>
      </c>
      <c r="E20" s="599"/>
      <c r="F20" s="602"/>
    </row>
    <row r="21" ht="13.5" thickTop="1"/>
  </sheetData>
  <sheetProtection/>
  <mergeCells count="34">
    <mergeCell ref="A18:A20"/>
    <mergeCell ref="E18:E20"/>
    <mergeCell ref="F18:F20"/>
    <mergeCell ref="A1:M1"/>
    <mergeCell ref="A3:A5"/>
    <mergeCell ref="E3:E5"/>
    <mergeCell ref="F3:F5"/>
    <mergeCell ref="H3:H5"/>
    <mergeCell ref="L3:L5"/>
    <mergeCell ref="M3:M5"/>
    <mergeCell ref="A6:A8"/>
    <mergeCell ref="E6:E8"/>
    <mergeCell ref="F6:F8"/>
    <mergeCell ref="H6:H8"/>
    <mergeCell ref="L6:L8"/>
    <mergeCell ref="M6:M8"/>
    <mergeCell ref="A9:A11"/>
    <mergeCell ref="E9:E11"/>
    <mergeCell ref="F9:F11"/>
    <mergeCell ref="H9:H11"/>
    <mergeCell ref="L9:L11"/>
    <mergeCell ref="M9:M11"/>
    <mergeCell ref="A12:A14"/>
    <mergeCell ref="E12:E14"/>
    <mergeCell ref="F12:F14"/>
    <mergeCell ref="H12:H14"/>
    <mergeCell ref="L12:L14"/>
    <mergeCell ref="M12:M14"/>
    <mergeCell ref="A15:A17"/>
    <mergeCell ref="E15:E17"/>
    <mergeCell ref="F15:F17"/>
    <mergeCell ref="H15:H17"/>
    <mergeCell ref="L15:L17"/>
    <mergeCell ref="M15:M17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0"/>
  <sheetViews>
    <sheetView zoomScale="75" zoomScaleNormal="75" zoomScalePageLayoutView="0" workbookViewId="0" topLeftCell="A1">
      <pane ySplit="4" topLeftCell="A68" activePane="bottomLeft" state="frozen"/>
      <selection pane="topLeft" activeCell="C110" sqref="C110"/>
      <selection pane="bottomLeft" activeCell="D83" sqref="D83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20.140625" style="4" bestFit="1" customWidth="1"/>
    <col min="4" max="4" width="35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62" customWidth="1"/>
    <col min="17" max="17" width="8.14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7.57421875" style="4" customWidth="1"/>
    <col min="22" max="16384" width="9.140625" style="4" customWidth="1"/>
  </cols>
  <sheetData>
    <row r="1" spans="1:21" s="1" customFormat="1" ht="22.5">
      <c r="A1" s="592" t="s">
        <v>800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:21" s="1" customFormat="1" ht="19.5" customHeight="1">
      <c r="A2" s="593" t="s">
        <v>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</row>
    <row r="3" spans="1:2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  <c r="U3" s="2"/>
    </row>
    <row r="4" spans="1:21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  <c r="U4" s="7" t="s">
        <v>20</v>
      </c>
    </row>
    <row r="5" spans="1:21" ht="23.25" customHeight="1" thickTop="1">
      <c r="A5" s="8" t="s">
        <v>21</v>
      </c>
      <c r="B5" s="9" t="s">
        <v>22</v>
      </c>
      <c r="C5" s="9" t="s">
        <v>23</v>
      </c>
      <c r="D5" s="10" t="s">
        <v>24</v>
      </c>
      <c r="E5" s="11">
        <v>1982</v>
      </c>
      <c r="F5" s="12" t="s">
        <v>25</v>
      </c>
      <c r="G5" s="13" t="s">
        <v>26</v>
      </c>
      <c r="H5" s="14">
        <v>1</v>
      </c>
      <c r="I5" s="15">
        <f aca="true" t="shared" si="0" ref="I5:I36">F5/17.5</f>
        <v>0.0032473544973544975</v>
      </c>
      <c r="J5" s="16">
        <v>0</v>
      </c>
      <c r="K5" s="16">
        <v>0</v>
      </c>
      <c r="L5" s="17">
        <v>0</v>
      </c>
      <c r="M5" s="17">
        <v>0</v>
      </c>
      <c r="N5" s="18"/>
      <c r="O5" s="19"/>
      <c r="P5" s="20"/>
      <c r="Q5" s="21"/>
      <c r="R5" s="22"/>
      <c r="S5" s="23"/>
      <c r="T5" s="24">
        <v>101</v>
      </c>
      <c r="U5" s="25">
        <v>190</v>
      </c>
    </row>
    <row r="6" spans="1:21" ht="23.25" customHeight="1">
      <c r="A6" s="8" t="s">
        <v>27</v>
      </c>
      <c r="B6" s="9" t="s">
        <v>28</v>
      </c>
      <c r="C6" s="9" t="s">
        <v>29</v>
      </c>
      <c r="D6" s="10" t="s">
        <v>30</v>
      </c>
      <c r="E6" s="11">
        <v>1995</v>
      </c>
      <c r="F6" s="12" t="s">
        <v>31</v>
      </c>
      <c r="G6" s="13" t="s">
        <v>26</v>
      </c>
      <c r="H6" s="14">
        <v>2</v>
      </c>
      <c r="I6" s="15">
        <f t="shared" si="0"/>
        <v>0.003250661375661376</v>
      </c>
      <c r="J6" s="16">
        <f>F6-F5</f>
        <v>5.787037037036785E-05</v>
      </c>
      <c r="K6" s="16">
        <f aca="true" t="shared" si="1" ref="K6:K37">F6-F5</f>
        <v>5.787037037036785E-05</v>
      </c>
      <c r="L6" s="17">
        <f aca="true" t="shared" si="2" ref="L6:L37">(J6/I6)*1000</f>
        <v>17.802644964393934</v>
      </c>
      <c r="M6" s="17">
        <f aca="true" t="shared" si="3" ref="M6:M37">L6-L5</f>
        <v>17.802644964393934</v>
      </c>
      <c r="N6" s="18"/>
      <c r="O6" s="26"/>
      <c r="P6" s="27"/>
      <c r="Q6" s="21"/>
      <c r="R6" s="22"/>
      <c r="S6" s="23"/>
      <c r="T6" s="24">
        <v>50</v>
      </c>
      <c r="U6" s="25">
        <v>189</v>
      </c>
    </row>
    <row r="7" spans="1:21" ht="23.25" customHeight="1">
      <c r="A7" s="8" t="s">
        <v>32</v>
      </c>
      <c r="B7" s="9" t="s">
        <v>33</v>
      </c>
      <c r="C7" s="9" t="s">
        <v>34</v>
      </c>
      <c r="D7" s="10" t="s">
        <v>35</v>
      </c>
      <c r="E7" s="11">
        <v>1979</v>
      </c>
      <c r="F7" s="12" t="s">
        <v>36</v>
      </c>
      <c r="G7" s="13" t="s">
        <v>26</v>
      </c>
      <c r="H7" s="14">
        <v>3</v>
      </c>
      <c r="I7" s="15">
        <f t="shared" si="0"/>
        <v>0.0032890211640211643</v>
      </c>
      <c r="J7" s="16">
        <f>F7-F5</f>
        <v>0.0007291666666666696</v>
      </c>
      <c r="K7" s="16">
        <f t="shared" si="1"/>
        <v>0.0006712962962963018</v>
      </c>
      <c r="L7" s="17">
        <f t="shared" si="2"/>
        <v>221.69716468932322</v>
      </c>
      <c r="M7" s="17">
        <f t="shared" si="3"/>
        <v>203.8945197249293</v>
      </c>
      <c r="N7" s="18"/>
      <c r="O7" s="26"/>
      <c r="P7" s="27"/>
      <c r="Q7" s="21"/>
      <c r="R7" s="22"/>
      <c r="S7" s="23"/>
      <c r="T7" s="24">
        <v>218</v>
      </c>
      <c r="U7" s="25">
        <v>188</v>
      </c>
    </row>
    <row r="8" spans="1:21" ht="23.25" customHeight="1">
      <c r="A8" s="8" t="s">
        <v>37</v>
      </c>
      <c r="B8" s="9" t="s">
        <v>38</v>
      </c>
      <c r="C8" s="9" t="s">
        <v>39</v>
      </c>
      <c r="D8" s="10" t="s">
        <v>40</v>
      </c>
      <c r="E8" s="11">
        <v>1973</v>
      </c>
      <c r="F8" s="12" t="s">
        <v>41</v>
      </c>
      <c r="G8" s="28" t="s">
        <v>42</v>
      </c>
      <c r="H8" s="29">
        <v>1</v>
      </c>
      <c r="I8" s="15">
        <f t="shared" si="0"/>
        <v>0.003341931216931217</v>
      </c>
      <c r="J8" s="16">
        <f>F8-F5</f>
        <v>0.00165509259259259</v>
      </c>
      <c r="K8" s="16">
        <f t="shared" si="1"/>
        <v>0.0009259259259259203</v>
      </c>
      <c r="L8" s="17">
        <f t="shared" si="2"/>
        <v>495.25034632891266</v>
      </c>
      <c r="M8" s="17">
        <f t="shared" si="3"/>
        <v>273.5531816395894</v>
      </c>
      <c r="N8" s="18"/>
      <c r="O8" s="26"/>
      <c r="P8" s="27"/>
      <c r="Q8" s="21"/>
      <c r="R8" s="22"/>
      <c r="S8" s="23"/>
      <c r="T8" s="24">
        <v>150</v>
      </c>
      <c r="U8" s="25">
        <v>187</v>
      </c>
    </row>
    <row r="9" spans="1:21" ht="23.25" customHeight="1">
      <c r="A9" s="8" t="s">
        <v>43</v>
      </c>
      <c r="B9" s="9" t="s">
        <v>44</v>
      </c>
      <c r="C9" s="9" t="s">
        <v>45</v>
      </c>
      <c r="D9" s="10" t="s">
        <v>46</v>
      </c>
      <c r="E9" s="11">
        <v>1988</v>
      </c>
      <c r="F9" s="12" t="s">
        <v>47</v>
      </c>
      <c r="G9" s="13" t="s">
        <v>26</v>
      </c>
      <c r="H9" s="14">
        <v>4</v>
      </c>
      <c r="I9" s="15">
        <f t="shared" si="0"/>
        <v>0.0034583333333333332</v>
      </c>
      <c r="J9" s="16">
        <f>F9-F5</f>
        <v>0.0036921296296296216</v>
      </c>
      <c r="K9" s="16">
        <f t="shared" si="1"/>
        <v>0.0020370370370370317</v>
      </c>
      <c r="L9" s="17">
        <f t="shared" si="2"/>
        <v>1067.6037483266375</v>
      </c>
      <c r="M9" s="17">
        <f t="shared" si="3"/>
        <v>572.3534019977249</v>
      </c>
      <c r="N9" s="18"/>
      <c r="O9" s="26"/>
      <c r="P9" s="27"/>
      <c r="Q9" s="21"/>
      <c r="R9" s="22"/>
      <c r="S9" s="23"/>
      <c r="T9" s="24">
        <v>106</v>
      </c>
      <c r="U9" s="25">
        <v>186</v>
      </c>
    </row>
    <row r="10" spans="1:21" ht="23.25" customHeight="1">
      <c r="A10" s="8" t="s">
        <v>48</v>
      </c>
      <c r="B10" s="9" t="s">
        <v>49</v>
      </c>
      <c r="C10" s="9" t="s">
        <v>50</v>
      </c>
      <c r="D10" s="10" t="s">
        <v>51</v>
      </c>
      <c r="E10" s="11">
        <v>1964</v>
      </c>
      <c r="F10" s="12" t="s">
        <v>52</v>
      </c>
      <c r="G10" s="28" t="s">
        <v>42</v>
      </c>
      <c r="H10" s="29">
        <v>2</v>
      </c>
      <c r="I10" s="15">
        <f t="shared" si="0"/>
        <v>0.0034788359788359793</v>
      </c>
      <c r="J10" s="16">
        <f>F10-F5</f>
        <v>0.00405092592592593</v>
      </c>
      <c r="K10" s="16">
        <f t="shared" si="1"/>
        <v>0.00035879629629630844</v>
      </c>
      <c r="L10" s="17">
        <f t="shared" si="2"/>
        <v>1164.4486692015219</v>
      </c>
      <c r="M10" s="17">
        <f t="shared" si="3"/>
        <v>96.84492087488434</v>
      </c>
      <c r="N10" s="18"/>
      <c r="O10" s="26"/>
      <c r="P10" s="27"/>
      <c r="Q10" s="21"/>
      <c r="R10" s="22"/>
      <c r="S10" s="23"/>
      <c r="T10" s="24">
        <v>33</v>
      </c>
      <c r="U10" s="25">
        <v>185</v>
      </c>
    </row>
    <row r="11" spans="1:21" ht="23.25" customHeight="1">
      <c r="A11" s="8" t="s">
        <v>53</v>
      </c>
      <c r="B11" s="9" t="s">
        <v>44</v>
      </c>
      <c r="C11" s="9" t="s">
        <v>54</v>
      </c>
      <c r="D11" s="10" t="s">
        <v>55</v>
      </c>
      <c r="E11" s="11">
        <v>1974</v>
      </c>
      <c r="F11" s="12" t="s">
        <v>56</v>
      </c>
      <c r="G11" s="13" t="s">
        <v>26</v>
      </c>
      <c r="H11" s="14">
        <v>5</v>
      </c>
      <c r="I11" s="15">
        <f t="shared" si="0"/>
        <v>0.003518518518518519</v>
      </c>
      <c r="J11" s="16">
        <f>F11-F5</f>
        <v>0.004745370370370372</v>
      </c>
      <c r="K11" s="16">
        <f t="shared" si="1"/>
        <v>0.000694444444444442</v>
      </c>
      <c r="L11" s="17">
        <f t="shared" si="2"/>
        <v>1348.684210526316</v>
      </c>
      <c r="M11" s="17">
        <f t="shared" si="3"/>
        <v>184.2355413247942</v>
      </c>
      <c r="N11" s="18"/>
      <c r="O11" s="26"/>
      <c r="P11" s="27"/>
      <c r="Q11" s="21"/>
      <c r="R11" s="22"/>
      <c r="S11" s="23"/>
      <c r="T11" s="24">
        <v>220</v>
      </c>
      <c r="U11" s="25">
        <v>184</v>
      </c>
    </row>
    <row r="12" spans="1:21" ht="23.25" customHeight="1">
      <c r="A12" s="8" t="s">
        <v>57</v>
      </c>
      <c r="B12" s="9" t="s">
        <v>58</v>
      </c>
      <c r="C12" s="9" t="s">
        <v>59</v>
      </c>
      <c r="D12" s="10" t="s">
        <v>60</v>
      </c>
      <c r="E12" s="11">
        <v>1966</v>
      </c>
      <c r="F12" s="12" t="s">
        <v>61</v>
      </c>
      <c r="G12" s="28" t="s">
        <v>42</v>
      </c>
      <c r="H12" s="29">
        <v>3</v>
      </c>
      <c r="I12" s="15">
        <f t="shared" si="0"/>
        <v>0.003523148148148148</v>
      </c>
      <c r="J12" s="16">
        <f>F12-F5</f>
        <v>0.00482638888888888</v>
      </c>
      <c r="K12" s="16">
        <f t="shared" si="1"/>
        <v>8.101851851850805E-05</v>
      </c>
      <c r="L12" s="17">
        <f t="shared" si="2"/>
        <v>1369.9080157687229</v>
      </c>
      <c r="M12" s="17">
        <f t="shared" si="3"/>
        <v>21.223805242406797</v>
      </c>
      <c r="N12" s="18"/>
      <c r="O12" s="26"/>
      <c r="P12" s="27"/>
      <c r="Q12" s="21"/>
      <c r="R12" s="22"/>
      <c r="S12" s="23"/>
      <c r="T12" s="24">
        <v>145</v>
      </c>
      <c r="U12" s="25">
        <v>183</v>
      </c>
    </row>
    <row r="13" spans="1:21" ht="23.25" customHeight="1">
      <c r="A13" s="8" t="s">
        <v>62</v>
      </c>
      <c r="B13" s="9" t="s">
        <v>63</v>
      </c>
      <c r="C13" s="9" t="s">
        <v>64</v>
      </c>
      <c r="D13" s="10" t="s">
        <v>65</v>
      </c>
      <c r="E13" s="11">
        <v>1987</v>
      </c>
      <c r="F13" s="12" t="s">
        <v>66</v>
      </c>
      <c r="G13" s="13" t="s">
        <v>26</v>
      </c>
      <c r="H13" s="14">
        <v>6</v>
      </c>
      <c r="I13" s="15">
        <f t="shared" si="0"/>
        <v>0.0035244708994708997</v>
      </c>
      <c r="J13" s="16">
        <f>F13-F5</f>
        <v>0.004849537037037034</v>
      </c>
      <c r="K13" s="16">
        <f t="shared" si="1"/>
        <v>2.314814814815408E-05</v>
      </c>
      <c r="L13" s="17">
        <f t="shared" si="2"/>
        <v>1375.9617188966026</v>
      </c>
      <c r="M13" s="17">
        <f t="shared" si="3"/>
        <v>6.053703127879771</v>
      </c>
      <c r="N13" s="18"/>
      <c r="O13" s="26"/>
      <c r="P13" s="27"/>
      <c r="Q13" s="21"/>
      <c r="R13" s="22"/>
      <c r="S13" s="23"/>
      <c r="T13" s="24">
        <v>123</v>
      </c>
      <c r="U13" s="25">
        <v>182</v>
      </c>
    </row>
    <row r="14" spans="1:21" ht="23.25" customHeight="1">
      <c r="A14" s="8" t="s">
        <v>67</v>
      </c>
      <c r="B14" s="9" t="s">
        <v>68</v>
      </c>
      <c r="C14" s="9" t="s">
        <v>69</v>
      </c>
      <c r="D14" s="10" t="s">
        <v>70</v>
      </c>
      <c r="E14" s="11">
        <v>1964</v>
      </c>
      <c r="F14" s="12" t="s">
        <v>71</v>
      </c>
      <c r="G14" s="28" t="s">
        <v>42</v>
      </c>
      <c r="H14" s="29">
        <v>4</v>
      </c>
      <c r="I14" s="15">
        <f t="shared" si="0"/>
        <v>0.0035648148148148145</v>
      </c>
      <c r="J14" s="16">
        <f>F14-F5</f>
        <v>0.00555555555555555</v>
      </c>
      <c r="K14" s="16">
        <f t="shared" si="1"/>
        <v>0.0007060185185185155</v>
      </c>
      <c r="L14" s="17">
        <f t="shared" si="2"/>
        <v>1558.441558441557</v>
      </c>
      <c r="M14" s="17">
        <f t="shared" si="3"/>
        <v>182.4798395449543</v>
      </c>
      <c r="N14" s="18"/>
      <c r="O14" s="26"/>
      <c r="P14" s="27"/>
      <c r="Q14" s="21"/>
      <c r="R14" s="22"/>
      <c r="S14" s="23"/>
      <c r="T14" s="24">
        <v>195</v>
      </c>
      <c r="U14" s="25">
        <v>181</v>
      </c>
    </row>
    <row r="15" spans="1:21" ht="23.25" customHeight="1">
      <c r="A15" s="8" t="s">
        <v>72</v>
      </c>
      <c r="B15" s="9" t="s">
        <v>73</v>
      </c>
      <c r="C15" s="9" t="s">
        <v>74</v>
      </c>
      <c r="D15" s="10" t="s">
        <v>75</v>
      </c>
      <c r="E15" s="11">
        <v>1974</v>
      </c>
      <c r="F15" s="12" t="s">
        <v>76</v>
      </c>
      <c r="G15" s="13" t="s">
        <v>26</v>
      </c>
      <c r="H15" s="14">
        <v>7</v>
      </c>
      <c r="I15" s="15">
        <f t="shared" si="0"/>
        <v>0.0035720899470899473</v>
      </c>
      <c r="J15" s="16">
        <f>F15-F5</f>
        <v>0.005682870370370373</v>
      </c>
      <c r="K15" s="16">
        <f t="shared" si="1"/>
        <v>0.00012731481481482315</v>
      </c>
      <c r="L15" s="17">
        <f t="shared" si="2"/>
        <v>1590.9090909090914</v>
      </c>
      <c r="M15" s="17">
        <f t="shared" si="3"/>
        <v>32.46753246753451</v>
      </c>
      <c r="N15" s="18"/>
      <c r="O15" s="26"/>
      <c r="P15" s="27"/>
      <c r="Q15" s="21"/>
      <c r="R15" s="22"/>
      <c r="S15" s="23"/>
      <c r="T15" s="24">
        <v>163</v>
      </c>
      <c r="U15" s="25">
        <v>180</v>
      </c>
    </row>
    <row r="16" spans="1:21" ht="23.25" customHeight="1">
      <c r="A16" s="8" t="s">
        <v>77</v>
      </c>
      <c r="B16" s="9" t="s">
        <v>78</v>
      </c>
      <c r="C16" s="9" t="s">
        <v>79</v>
      </c>
      <c r="D16" s="10" t="s">
        <v>80</v>
      </c>
      <c r="E16" s="11">
        <v>1969</v>
      </c>
      <c r="F16" s="12" t="s">
        <v>76</v>
      </c>
      <c r="G16" s="28" t="s">
        <v>42</v>
      </c>
      <c r="H16" s="29">
        <v>5</v>
      </c>
      <c r="I16" s="15">
        <f t="shared" si="0"/>
        <v>0.0035720899470899473</v>
      </c>
      <c r="J16" s="16">
        <f>F16-F5</f>
        <v>0.005682870370370373</v>
      </c>
      <c r="K16" s="16">
        <f t="shared" si="1"/>
        <v>0</v>
      </c>
      <c r="L16" s="17">
        <f t="shared" si="2"/>
        <v>1590.9090909090914</v>
      </c>
      <c r="M16" s="17">
        <f t="shared" si="3"/>
        <v>0</v>
      </c>
      <c r="N16" s="18"/>
      <c r="O16" s="26"/>
      <c r="P16" s="27"/>
      <c r="Q16" s="21"/>
      <c r="R16" s="22"/>
      <c r="S16" s="23"/>
      <c r="T16" s="24">
        <v>41</v>
      </c>
      <c r="U16" s="25">
        <v>179</v>
      </c>
    </row>
    <row r="17" spans="1:21" ht="23.25" customHeight="1">
      <c r="A17" s="8" t="s">
        <v>81</v>
      </c>
      <c r="B17" s="9" t="s">
        <v>82</v>
      </c>
      <c r="C17" s="9" t="s">
        <v>83</v>
      </c>
      <c r="D17" s="10" t="s">
        <v>84</v>
      </c>
      <c r="E17" s="11">
        <v>1981</v>
      </c>
      <c r="F17" s="12" t="s">
        <v>85</v>
      </c>
      <c r="G17" s="13" t="s">
        <v>26</v>
      </c>
      <c r="H17" s="14">
        <v>8</v>
      </c>
      <c r="I17" s="15">
        <f t="shared" si="0"/>
        <v>0.00358531746031746</v>
      </c>
      <c r="J17" s="16">
        <f>F17-F5</f>
        <v>0.005914351851851844</v>
      </c>
      <c r="K17" s="16">
        <f t="shared" si="1"/>
        <v>0.0002314814814814714</v>
      </c>
      <c r="L17" s="17">
        <f t="shared" si="2"/>
        <v>1649.6033942077086</v>
      </c>
      <c r="M17" s="17">
        <f t="shared" si="3"/>
        <v>58.694303298617115</v>
      </c>
      <c r="N17" s="18"/>
      <c r="O17" s="26"/>
      <c r="P17" s="27"/>
      <c r="Q17" s="21"/>
      <c r="R17" s="22"/>
      <c r="S17" s="23"/>
      <c r="T17" s="24">
        <v>173</v>
      </c>
      <c r="U17" s="25">
        <v>178</v>
      </c>
    </row>
    <row r="18" spans="1:21" ht="23.25" customHeight="1">
      <c r="A18" s="8" t="s">
        <v>86</v>
      </c>
      <c r="B18" s="9" t="s">
        <v>87</v>
      </c>
      <c r="C18" s="9" t="s">
        <v>88</v>
      </c>
      <c r="D18" s="10" t="s">
        <v>89</v>
      </c>
      <c r="E18" s="11">
        <v>1982</v>
      </c>
      <c r="F18" s="12" t="s">
        <v>90</v>
      </c>
      <c r="G18" s="13" t="s">
        <v>26</v>
      </c>
      <c r="H18" s="14">
        <v>9</v>
      </c>
      <c r="I18" s="15">
        <f t="shared" si="0"/>
        <v>0.003610449735449735</v>
      </c>
      <c r="J18" s="16">
        <f>F18-F5</f>
        <v>0.006354166666666654</v>
      </c>
      <c r="K18" s="16">
        <f t="shared" si="1"/>
        <v>0.00043981481481480955</v>
      </c>
      <c r="L18" s="17">
        <f t="shared" si="2"/>
        <v>1759.9377175306802</v>
      </c>
      <c r="M18" s="17">
        <f t="shared" si="3"/>
        <v>110.33432332297161</v>
      </c>
      <c r="N18" s="18"/>
      <c r="O18" s="26"/>
      <c r="P18" s="27"/>
      <c r="Q18" s="21"/>
      <c r="R18" s="22"/>
      <c r="S18" s="23"/>
      <c r="T18" s="24">
        <v>159</v>
      </c>
      <c r="U18" s="25">
        <v>177</v>
      </c>
    </row>
    <row r="19" spans="1:21" ht="23.25" customHeight="1">
      <c r="A19" s="8" t="s">
        <v>91</v>
      </c>
      <c r="B19" s="9" t="s">
        <v>92</v>
      </c>
      <c r="C19" s="9" t="s">
        <v>93</v>
      </c>
      <c r="D19" s="10" t="s">
        <v>94</v>
      </c>
      <c r="E19" s="11">
        <v>1993</v>
      </c>
      <c r="F19" s="12" t="s">
        <v>95</v>
      </c>
      <c r="G19" s="13" t="s">
        <v>26</v>
      </c>
      <c r="H19" s="14">
        <v>10</v>
      </c>
      <c r="I19" s="15">
        <f t="shared" si="0"/>
        <v>0.003617063492063492</v>
      </c>
      <c r="J19" s="16">
        <f>F19-F5</f>
        <v>0.006469907407407403</v>
      </c>
      <c r="K19" s="16">
        <f t="shared" si="1"/>
        <v>0.00011574074074074958</v>
      </c>
      <c r="L19" s="17">
        <f t="shared" si="2"/>
        <v>1788.7182300237691</v>
      </c>
      <c r="M19" s="17">
        <f t="shared" si="3"/>
        <v>28.780512493088963</v>
      </c>
      <c r="N19" s="18"/>
      <c r="O19" s="26"/>
      <c r="P19" s="27"/>
      <c r="Q19" s="21"/>
      <c r="R19" s="22"/>
      <c r="S19" s="23"/>
      <c r="T19" s="24">
        <v>175</v>
      </c>
      <c r="U19" s="25">
        <v>176</v>
      </c>
    </row>
    <row r="20" spans="1:21" ht="23.25" customHeight="1">
      <c r="A20" s="8" t="s">
        <v>96</v>
      </c>
      <c r="B20" s="9" t="s">
        <v>97</v>
      </c>
      <c r="C20" s="9" t="s">
        <v>98</v>
      </c>
      <c r="D20" s="10" t="s">
        <v>60</v>
      </c>
      <c r="E20" s="11">
        <v>1958</v>
      </c>
      <c r="F20" s="12" t="s">
        <v>99</v>
      </c>
      <c r="G20" s="30" t="s">
        <v>100</v>
      </c>
      <c r="H20" s="31">
        <v>1</v>
      </c>
      <c r="I20" s="15">
        <f t="shared" si="0"/>
        <v>0.0036335978835978842</v>
      </c>
      <c r="J20" s="16">
        <f>F20-F5</f>
        <v>0.0067592592592592635</v>
      </c>
      <c r="K20" s="16">
        <f t="shared" si="1"/>
        <v>0.0002893518518518601</v>
      </c>
      <c r="L20" s="17">
        <f t="shared" si="2"/>
        <v>1860.211139424828</v>
      </c>
      <c r="M20" s="17">
        <f t="shared" si="3"/>
        <v>71.4929094010588</v>
      </c>
      <c r="N20" s="18"/>
      <c r="O20" s="26"/>
      <c r="P20" s="27"/>
      <c r="Q20" s="21"/>
      <c r="R20" s="22"/>
      <c r="S20" s="23"/>
      <c r="T20" s="24">
        <v>223</v>
      </c>
      <c r="U20" s="25">
        <v>175</v>
      </c>
    </row>
    <row r="21" spans="1:21" ht="23.25" customHeight="1">
      <c r="A21" s="8" t="s">
        <v>101</v>
      </c>
      <c r="B21" s="9" t="s">
        <v>102</v>
      </c>
      <c r="C21" s="9" t="s">
        <v>103</v>
      </c>
      <c r="D21" s="10" t="s">
        <v>104</v>
      </c>
      <c r="E21" s="11">
        <v>1972</v>
      </c>
      <c r="F21" s="12" t="s">
        <v>105</v>
      </c>
      <c r="G21" s="28" t="s">
        <v>42</v>
      </c>
      <c r="H21" s="29">
        <v>6</v>
      </c>
      <c r="I21" s="15">
        <f t="shared" si="0"/>
        <v>0.0036607142857142862</v>
      </c>
      <c r="J21" s="16">
        <f>F21-F5</f>
        <v>0.007233796296296301</v>
      </c>
      <c r="K21" s="16">
        <f t="shared" si="1"/>
        <v>0.0004745370370370372</v>
      </c>
      <c r="L21" s="17">
        <f t="shared" si="2"/>
        <v>1976.0614272809405</v>
      </c>
      <c r="M21" s="17">
        <f t="shared" si="3"/>
        <v>115.85028785611257</v>
      </c>
      <c r="N21" s="18"/>
      <c r="O21" s="26"/>
      <c r="P21" s="27"/>
      <c r="Q21" s="21"/>
      <c r="R21" s="22"/>
      <c r="S21" s="23"/>
      <c r="T21" s="24">
        <v>20</v>
      </c>
      <c r="U21" s="25">
        <v>174</v>
      </c>
    </row>
    <row r="22" spans="1:21" ht="23.25" customHeight="1">
      <c r="A22" s="8" t="s">
        <v>106</v>
      </c>
      <c r="B22" s="9" t="s">
        <v>107</v>
      </c>
      <c r="C22" s="9" t="s">
        <v>108</v>
      </c>
      <c r="D22" s="10" t="s">
        <v>109</v>
      </c>
      <c r="E22" s="11">
        <v>1967</v>
      </c>
      <c r="F22" s="12" t="s">
        <v>110</v>
      </c>
      <c r="G22" s="28" t="s">
        <v>42</v>
      </c>
      <c r="H22" s="29">
        <v>7</v>
      </c>
      <c r="I22" s="15">
        <f t="shared" si="0"/>
        <v>0.003685846560846561</v>
      </c>
      <c r="J22" s="16">
        <f>F22-F5</f>
        <v>0.00767361111111111</v>
      </c>
      <c r="K22" s="16">
        <f t="shared" si="1"/>
        <v>0.00043981481481480955</v>
      </c>
      <c r="L22" s="17">
        <f t="shared" si="2"/>
        <v>2081.9127938273814</v>
      </c>
      <c r="M22" s="17">
        <f t="shared" si="3"/>
        <v>105.85136654644089</v>
      </c>
      <c r="N22" s="18"/>
      <c r="O22" s="26"/>
      <c r="P22" s="27"/>
      <c r="Q22" s="21"/>
      <c r="R22" s="22"/>
      <c r="S22" s="23"/>
      <c r="T22" s="24">
        <v>47</v>
      </c>
      <c r="U22" s="25">
        <v>173</v>
      </c>
    </row>
    <row r="23" spans="1:21" ht="23.25" customHeight="1">
      <c r="A23" s="8" t="s">
        <v>111</v>
      </c>
      <c r="B23" s="9" t="s">
        <v>82</v>
      </c>
      <c r="C23" s="9" t="s">
        <v>112</v>
      </c>
      <c r="D23" s="10" t="s">
        <v>40</v>
      </c>
      <c r="E23" s="11">
        <v>1968</v>
      </c>
      <c r="F23" s="12" t="s">
        <v>113</v>
      </c>
      <c r="G23" s="28" t="s">
        <v>42</v>
      </c>
      <c r="H23" s="29">
        <v>8</v>
      </c>
      <c r="I23" s="15">
        <f t="shared" si="0"/>
        <v>0.0036871693121693122</v>
      </c>
      <c r="J23" s="16">
        <f>F23-F5</f>
        <v>0.007696759259259257</v>
      </c>
      <c r="K23" s="16">
        <f t="shared" si="1"/>
        <v>2.314814814814714E-05</v>
      </c>
      <c r="L23" s="17">
        <f t="shared" si="2"/>
        <v>2087.44394618834</v>
      </c>
      <c r="M23" s="17">
        <f t="shared" si="3"/>
        <v>5.531152360958458</v>
      </c>
      <c r="N23" s="18"/>
      <c r="O23" s="26"/>
      <c r="P23" s="27"/>
      <c r="Q23" s="21"/>
      <c r="R23" s="22"/>
      <c r="S23" s="23"/>
      <c r="T23" s="24">
        <v>17</v>
      </c>
      <c r="U23" s="25">
        <v>172</v>
      </c>
    </row>
    <row r="24" spans="1:21" ht="23.25" customHeight="1">
      <c r="A24" s="8" t="s">
        <v>114</v>
      </c>
      <c r="B24" s="9" t="s">
        <v>44</v>
      </c>
      <c r="C24" s="9" t="s">
        <v>115</v>
      </c>
      <c r="D24" s="10" t="s">
        <v>116</v>
      </c>
      <c r="E24" s="11">
        <v>1985</v>
      </c>
      <c r="F24" s="12" t="s">
        <v>117</v>
      </c>
      <c r="G24" s="13" t="s">
        <v>26</v>
      </c>
      <c r="H24" s="14">
        <v>11</v>
      </c>
      <c r="I24" s="15">
        <f t="shared" si="0"/>
        <v>0.0036878306878306883</v>
      </c>
      <c r="J24" s="16">
        <f>F24-F5</f>
        <v>0.007708333333333338</v>
      </c>
      <c r="K24" s="16">
        <f t="shared" si="1"/>
        <v>1.157407407408051E-05</v>
      </c>
      <c r="L24" s="17">
        <f t="shared" si="2"/>
        <v>2090.2080344332867</v>
      </c>
      <c r="M24" s="17">
        <f t="shared" si="3"/>
        <v>2.7640882449468336</v>
      </c>
      <c r="N24" s="18"/>
      <c r="O24" s="26"/>
      <c r="P24" s="27"/>
      <c r="Q24" s="21"/>
      <c r="R24" s="22"/>
      <c r="S24" s="23"/>
      <c r="T24" s="24">
        <v>62</v>
      </c>
      <c r="U24" s="25">
        <v>171</v>
      </c>
    </row>
    <row r="25" spans="1:21" ht="23.25" customHeight="1">
      <c r="A25" s="8" t="s">
        <v>118</v>
      </c>
      <c r="B25" s="9" t="s">
        <v>119</v>
      </c>
      <c r="C25" s="9" t="s">
        <v>120</v>
      </c>
      <c r="D25" s="10" t="s">
        <v>121</v>
      </c>
      <c r="E25" s="11">
        <v>1974</v>
      </c>
      <c r="F25" s="12" t="s">
        <v>122</v>
      </c>
      <c r="G25" s="13" t="s">
        <v>26</v>
      </c>
      <c r="H25" s="14">
        <v>12</v>
      </c>
      <c r="I25" s="15">
        <f t="shared" si="0"/>
        <v>0.0036977513227513226</v>
      </c>
      <c r="J25" s="16">
        <f>F25-F5</f>
        <v>0.007881944444444434</v>
      </c>
      <c r="K25" s="16">
        <f t="shared" si="1"/>
        <v>0.00017361111111109662</v>
      </c>
      <c r="L25" s="17">
        <f t="shared" si="2"/>
        <v>2131.550706492575</v>
      </c>
      <c r="M25" s="17">
        <f t="shared" si="3"/>
        <v>41.34267205928836</v>
      </c>
      <c r="N25" s="18"/>
      <c r="O25" s="26"/>
      <c r="P25" s="27"/>
      <c r="Q25" s="21"/>
      <c r="R25" s="22"/>
      <c r="S25" s="23"/>
      <c r="T25" s="24">
        <v>130</v>
      </c>
      <c r="U25" s="25">
        <v>170</v>
      </c>
    </row>
    <row r="26" spans="1:21" ht="23.25" customHeight="1">
      <c r="A26" s="8" t="s">
        <v>123</v>
      </c>
      <c r="B26" s="9" t="s">
        <v>124</v>
      </c>
      <c r="C26" s="9" t="s">
        <v>125</v>
      </c>
      <c r="D26" s="10" t="s">
        <v>40</v>
      </c>
      <c r="E26" s="11">
        <v>1965</v>
      </c>
      <c r="F26" s="12" t="s">
        <v>126</v>
      </c>
      <c r="G26" s="28" t="s">
        <v>42</v>
      </c>
      <c r="H26" s="29">
        <v>9</v>
      </c>
      <c r="I26" s="15">
        <f t="shared" si="0"/>
        <v>0.0037050264550264546</v>
      </c>
      <c r="J26" s="16">
        <f>F26-F5</f>
        <v>0.00800925925925925</v>
      </c>
      <c r="K26" s="16">
        <f t="shared" si="1"/>
        <v>0.0001273148148148162</v>
      </c>
      <c r="L26" s="17">
        <f t="shared" si="2"/>
        <v>2161.7279543020327</v>
      </c>
      <c r="M26" s="17">
        <f t="shared" si="3"/>
        <v>30.17724780945764</v>
      </c>
      <c r="N26" s="18"/>
      <c r="O26" s="26"/>
      <c r="P26" s="27"/>
      <c r="Q26" s="21"/>
      <c r="R26" s="22"/>
      <c r="S26" s="23"/>
      <c r="T26" s="24">
        <v>70</v>
      </c>
      <c r="U26" s="25">
        <v>169</v>
      </c>
    </row>
    <row r="27" spans="1:21" ht="23.25" customHeight="1">
      <c r="A27" s="8" t="s">
        <v>127</v>
      </c>
      <c r="B27" s="9" t="s">
        <v>128</v>
      </c>
      <c r="C27" s="9" t="s">
        <v>129</v>
      </c>
      <c r="D27" s="10" t="s">
        <v>130</v>
      </c>
      <c r="E27" s="11">
        <v>1961</v>
      </c>
      <c r="F27" s="12" t="s">
        <v>131</v>
      </c>
      <c r="G27" s="28" t="s">
        <v>42</v>
      </c>
      <c r="H27" s="29">
        <v>10</v>
      </c>
      <c r="I27" s="15">
        <f t="shared" si="0"/>
        <v>0.003731481481481481</v>
      </c>
      <c r="J27" s="16">
        <f>F27-F5</f>
        <v>0.008472222222222207</v>
      </c>
      <c r="K27" s="16">
        <f t="shared" si="1"/>
        <v>0.0004629629629629567</v>
      </c>
      <c r="L27" s="17">
        <f t="shared" si="2"/>
        <v>2270.4714640198476</v>
      </c>
      <c r="M27" s="17">
        <f t="shared" si="3"/>
        <v>108.74350971781496</v>
      </c>
      <c r="N27" s="18"/>
      <c r="O27" s="26"/>
      <c r="P27" s="27"/>
      <c r="Q27" s="21"/>
      <c r="R27" s="22"/>
      <c r="S27" s="23"/>
      <c r="T27" s="24">
        <v>153</v>
      </c>
      <c r="U27" s="25">
        <v>168</v>
      </c>
    </row>
    <row r="28" spans="1:21" ht="23.25" customHeight="1">
      <c r="A28" s="8" t="s">
        <v>132</v>
      </c>
      <c r="B28" s="9" t="s">
        <v>68</v>
      </c>
      <c r="C28" s="9" t="s">
        <v>133</v>
      </c>
      <c r="D28" s="10" t="s">
        <v>134</v>
      </c>
      <c r="E28" s="11">
        <v>1985</v>
      </c>
      <c r="F28" s="12" t="s">
        <v>135</v>
      </c>
      <c r="G28" s="13" t="s">
        <v>26</v>
      </c>
      <c r="H28" s="14">
        <v>13</v>
      </c>
      <c r="I28" s="15">
        <f t="shared" si="0"/>
        <v>0.0037473544973544975</v>
      </c>
      <c r="J28" s="16">
        <f>F28-F5</f>
        <v>0.00875</v>
      </c>
      <c r="K28" s="16">
        <f t="shared" si="1"/>
        <v>0.00027777777777779344</v>
      </c>
      <c r="L28" s="17">
        <f t="shared" si="2"/>
        <v>2334.9805859512885</v>
      </c>
      <c r="M28" s="17">
        <f t="shared" si="3"/>
        <v>64.50912193144086</v>
      </c>
      <c r="N28" s="18"/>
      <c r="O28" s="26"/>
      <c r="P28" s="27"/>
      <c r="Q28" s="21"/>
      <c r="R28" s="22"/>
      <c r="S28" s="23"/>
      <c r="T28" s="24">
        <v>135</v>
      </c>
      <c r="U28" s="25">
        <v>167</v>
      </c>
    </row>
    <row r="29" spans="1:21" ht="23.25" customHeight="1">
      <c r="A29" s="8" t="s">
        <v>136</v>
      </c>
      <c r="B29" s="9" t="s">
        <v>22</v>
      </c>
      <c r="C29" s="9" t="s">
        <v>137</v>
      </c>
      <c r="D29" s="10" t="s">
        <v>138</v>
      </c>
      <c r="E29" s="11">
        <v>1964</v>
      </c>
      <c r="F29" s="12" t="s">
        <v>139</v>
      </c>
      <c r="G29" s="28" t="s">
        <v>42</v>
      </c>
      <c r="H29" s="29">
        <v>11</v>
      </c>
      <c r="I29" s="15">
        <f t="shared" si="0"/>
        <v>0.003749338624338625</v>
      </c>
      <c r="J29" s="16">
        <f>F29-F5</f>
        <v>0.008784722222222228</v>
      </c>
      <c r="K29" s="16">
        <f t="shared" si="1"/>
        <v>3.472222222222765E-05</v>
      </c>
      <c r="L29" s="17">
        <f t="shared" si="2"/>
        <v>2343.005821132476</v>
      </c>
      <c r="M29" s="17">
        <f t="shared" si="3"/>
        <v>8.025235181187327</v>
      </c>
      <c r="N29" s="18"/>
      <c r="O29" s="26"/>
      <c r="P29" s="27"/>
      <c r="Q29" s="21"/>
      <c r="R29" s="22"/>
      <c r="S29" s="23"/>
      <c r="T29" s="24">
        <v>7</v>
      </c>
      <c r="U29" s="25">
        <v>166</v>
      </c>
    </row>
    <row r="30" spans="1:21" ht="23.25" customHeight="1">
      <c r="A30" s="8" t="s">
        <v>140</v>
      </c>
      <c r="B30" s="9" t="s">
        <v>107</v>
      </c>
      <c r="C30" s="9" t="s">
        <v>141</v>
      </c>
      <c r="D30" s="10" t="s">
        <v>142</v>
      </c>
      <c r="E30" s="11">
        <v>1960</v>
      </c>
      <c r="F30" s="12" t="s">
        <v>143</v>
      </c>
      <c r="G30" s="28" t="s">
        <v>42</v>
      </c>
      <c r="H30" s="29">
        <v>12</v>
      </c>
      <c r="I30" s="15">
        <f t="shared" si="0"/>
        <v>0.0037566137566137567</v>
      </c>
      <c r="J30" s="16">
        <f>F30-F5</f>
        <v>0.00891203703703703</v>
      </c>
      <c r="K30" s="16">
        <f t="shared" si="1"/>
        <v>0.00012731481481480234</v>
      </c>
      <c r="L30" s="17">
        <f t="shared" si="2"/>
        <v>2372.3591549295757</v>
      </c>
      <c r="M30" s="17">
        <f t="shared" si="3"/>
        <v>29.353333797099822</v>
      </c>
      <c r="N30" s="18"/>
      <c r="O30" s="26"/>
      <c r="P30" s="27"/>
      <c r="Q30" s="21"/>
      <c r="R30" s="22"/>
      <c r="S30" s="23"/>
      <c r="T30" s="24">
        <v>122</v>
      </c>
      <c r="U30" s="25">
        <v>165</v>
      </c>
    </row>
    <row r="31" spans="1:21" ht="23.25" customHeight="1">
      <c r="A31" s="8" t="s">
        <v>144</v>
      </c>
      <c r="B31" s="9" t="s">
        <v>102</v>
      </c>
      <c r="C31" s="9" t="s">
        <v>34</v>
      </c>
      <c r="D31" s="10" t="s">
        <v>145</v>
      </c>
      <c r="E31" s="11">
        <v>1956</v>
      </c>
      <c r="F31" s="12" t="s">
        <v>146</v>
      </c>
      <c r="G31" s="30" t="s">
        <v>100</v>
      </c>
      <c r="H31" s="31">
        <v>2</v>
      </c>
      <c r="I31" s="15">
        <f t="shared" si="0"/>
        <v>0.0037685185185185187</v>
      </c>
      <c r="J31" s="16">
        <f>F31-F5</f>
        <v>0.009120370370370369</v>
      </c>
      <c r="K31" s="16">
        <f t="shared" si="1"/>
        <v>0.00020833333333333814</v>
      </c>
      <c r="L31" s="17">
        <f t="shared" si="2"/>
        <v>2420.14742014742</v>
      </c>
      <c r="M31" s="17">
        <f t="shared" si="3"/>
        <v>47.78826521784413</v>
      </c>
      <c r="N31" s="18"/>
      <c r="O31" s="26"/>
      <c r="P31" s="27"/>
      <c r="Q31" s="21"/>
      <c r="R31" s="22"/>
      <c r="S31" s="23"/>
      <c r="T31" s="24">
        <v>196</v>
      </c>
      <c r="U31" s="25">
        <v>164</v>
      </c>
    </row>
    <row r="32" spans="1:21" ht="23.25" customHeight="1">
      <c r="A32" s="8" t="s">
        <v>147</v>
      </c>
      <c r="B32" s="9" t="s">
        <v>44</v>
      </c>
      <c r="C32" s="9" t="s">
        <v>148</v>
      </c>
      <c r="D32" s="10" t="s">
        <v>149</v>
      </c>
      <c r="E32" s="11">
        <v>1977</v>
      </c>
      <c r="F32" s="12" t="s">
        <v>150</v>
      </c>
      <c r="G32" s="13" t="s">
        <v>26</v>
      </c>
      <c r="H32" s="14">
        <v>14</v>
      </c>
      <c r="I32" s="15">
        <f t="shared" si="0"/>
        <v>0.0037771164021164023</v>
      </c>
      <c r="J32" s="16">
        <f>F32-F5</f>
        <v>0.009270833333333332</v>
      </c>
      <c r="K32" s="16">
        <f t="shared" si="1"/>
        <v>0.00015046296296296335</v>
      </c>
      <c r="L32" s="17">
        <f t="shared" si="2"/>
        <v>2454.4738224479074</v>
      </c>
      <c r="M32" s="17">
        <f t="shared" si="3"/>
        <v>34.32640230048764</v>
      </c>
      <c r="N32" s="18"/>
      <c r="O32" s="26"/>
      <c r="P32" s="27"/>
      <c r="Q32" s="21"/>
      <c r="R32" s="22"/>
      <c r="S32" s="23"/>
      <c r="T32" s="24">
        <v>80</v>
      </c>
      <c r="U32" s="25">
        <v>163</v>
      </c>
    </row>
    <row r="33" spans="1:21" ht="23.25" customHeight="1">
      <c r="A33" s="8" t="s">
        <v>151</v>
      </c>
      <c r="B33" s="9" t="s">
        <v>87</v>
      </c>
      <c r="C33" s="9" t="s">
        <v>152</v>
      </c>
      <c r="D33" s="10" t="s">
        <v>153</v>
      </c>
      <c r="E33" s="11">
        <v>1967</v>
      </c>
      <c r="F33" s="12" t="s">
        <v>154</v>
      </c>
      <c r="G33" s="28" t="s">
        <v>42</v>
      </c>
      <c r="H33" s="29">
        <v>13</v>
      </c>
      <c r="I33" s="15">
        <f t="shared" si="0"/>
        <v>0.0037797619047619047</v>
      </c>
      <c r="J33" s="16">
        <f>F33-F5</f>
        <v>0.009317129629629627</v>
      </c>
      <c r="K33" s="16">
        <f t="shared" si="1"/>
        <v>4.629629629629428E-05</v>
      </c>
      <c r="L33" s="17">
        <f t="shared" si="2"/>
        <v>2465.004374453192</v>
      </c>
      <c r="M33" s="17">
        <f t="shared" si="3"/>
        <v>10.53055200528479</v>
      </c>
      <c r="N33" s="18"/>
      <c r="O33" s="26"/>
      <c r="P33" s="27"/>
      <c r="Q33" s="21"/>
      <c r="R33" s="22"/>
      <c r="S33" s="23"/>
      <c r="T33" s="24">
        <v>3</v>
      </c>
      <c r="U33" s="25">
        <v>162</v>
      </c>
    </row>
    <row r="34" spans="1:21" ht="23.25" customHeight="1">
      <c r="A34" s="8" t="s">
        <v>155</v>
      </c>
      <c r="B34" s="9" t="s">
        <v>156</v>
      </c>
      <c r="C34" s="9" t="s">
        <v>157</v>
      </c>
      <c r="D34" s="10" t="s">
        <v>158</v>
      </c>
      <c r="E34" s="11">
        <v>1982</v>
      </c>
      <c r="F34" s="12" t="s">
        <v>159</v>
      </c>
      <c r="G34" s="13" t="s">
        <v>26</v>
      </c>
      <c r="H34" s="14">
        <v>15</v>
      </c>
      <c r="I34" s="15">
        <f t="shared" si="0"/>
        <v>0.003833994708994709</v>
      </c>
      <c r="J34" s="16">
        <f>F34-F5</f>
        <v>0.010266203703703701</v>
      </c>
      <c r="K34" s="16">
        <f t="shared" si="1"/>
        <v>0.0009490740740740744</v>
      </c>
      <c r="L34" s="17">
        <f t="shared" si="2"/>
        <v>2677.6781093669133</v>
      </c>
      <c r="M34" s="17">
        <f t="shared" si="3"/>
        <v>212.6737349137211</v>
      </c>
      <c r="N34" s="18"/>
      <c r="O34" s="26"/>
      <c r="P34" s="27"/>
      <c r="Q34" s="21"/>
      <c r="R34" s="22"/>
      <c r="S34" s="23"/>
      <c r="T34" s="24">
        <v>81</v>
      </c>
      <c r="U34" s="25">
        <v>161</v>
      </c>
    </row>
    <row r="35" spans="1:21" ht="23.25" customHeight="1">
      <c r="A35" s="8" t="s">
        <v>160</v>
      </c>
      <c r="B35" s="9" t="s">
        <v>161</v>
      </c>
      <c r="C35" s="9" t="s">
        <v>162</v>
      </c>
      <c r="D35" s="10" t="s">
        <v>163</v>
      </c>
      <c r="E35" s="11">
        <v>1985</v>
      </c>
      <c r="F35" s="12" t="s">
        <v>164</v>
      </c>
      <c r="G35" s="32" t="s">
        <v>165</v>
      </c>
      <c r="H35" s="33">
        <v>1</v>
      </c>
      <c r="I35" s="15">
        <f t="shared" si="0"/>
        <v>0.0038386243386243388</v>
      </c>
      <c r="J35" s="16">
        <f>F35-F5</f>
        <v>0.010347222222222223</v>
      </c>
      <c r="K35" s="16">
        <f t="shared" si="1"/>
        <v>8.101851851852193E-05</v>
      </c>
      <c r="L35" s="17">
        <f t="shared" si="2"/>
        <v>2695.5547898001378</v>
      </c>
      <c r="M35" s="17">
        <f t="shared" si="3"/>
        <v>17.876680433224465</v>
      </c>
      <c r="N35" s="18"/>
      <c r="O35" s="26"/>
      <c r="P35" s="27"/>
      <c r="Q35" s="21"/>
      <c r="R35" s="22"/>
      <c r="S35" s="23"/>
      <c r="T35" s="24">
        <v>37</v>
      </c>
      <c r="U35" s="25">
        <v>160</v>
      </c>
    </row>
    <row r="36" spans="1:21" ht="23.25" customHeight="1">
      <c r="A36" s="8" t="s">
        <v>166</v>
      </c>
      <c r="B36" s="9" t="s">
        <v>22</v>
      </c>
      <c r="C36" s="9" t="s">
        <v>23</v>
      </c>
      <c r="D36" s="10" t="s">
        <v>24</v>
      </c>
      <c r="E36" s="11">
        <v>1955</v>
      </c>
      <c r="F36" s="12" t="s">
        <v>167</v>
      </c>
      <c r="G36" s="30" t="s">
        <v>100</v>
      </c>
      <c r="H36" s="31">
        <v>3</v>
      </c>
      <c r="I36" s="15">
        <f t="shared" si="0"/>
        <v>0.0038406084656084655</v>
      </c>
      <c r="J36" s="16">
        <f>F36-F5</f>
        <v>0.010381944444444437</v>
      </c>
      <c r="K36" s="16">
        <f t="shared" si="1"/>
        <v>3.472222222221377E-05</v>
      </c>
      <c r="L36" s="17">
        <f t="shared" si="2"/>
        <v>2703.2030308248645</v>
      </c>
      <c r="M36" s="17">
        <f t="shared" si="3"/>
        <v>7.648241024726758</v>
      </c>
      <c r="N36" s="18"/>
      <c r="O36" s="26"/>
      <c r="P36" s="27"/>
      <c r="Q36" s="21"/>
      <c r="R36" s="22"/>
      <c r="S36" s="23"/>
      <c r="T36" s="24">
        <v>105</v>
      </c>
      <c r="U36" s="25">
        <v>159</v>
      </c>
    </row>
    <row r="37" spans="1:21" ht="23.25" customHeight="1">
      <c r="A37" s="8" t="s">
        <v>168</v>
      </c>
      <c r="B37" s="9" t="s">
        <v>92</v>
      </c>
      <c r="C37" s="9" t="s">
        <v>169</v>
      </c>
      <c r="D37" s="10" t="s">
        <v>40</v>
      </c>
      <c r="E37" s="11">
        <v>1976</v>
      </c>
      <c r="F37" s="12" t="s">
        <v>170</v>
      </c>
      <c r="G37" s="13" t="s">
        <v>26</v>
      </c>
      <c r="H37" s="14">
        <v>16</v>
      </c>
      <c r="I37" s="15">
        <f aca="true" t="shared" si="4" ref="I37:I68">F37/17.5</f>
        <v>0.003871693121693122</v>
      </c>
      <c r="J37" s="16">
        <f>F37-F5</f>
        <v>0.01092592592592593</v>
      </c>
      <c r="K37" s="16">
        <f t="shared" si="1"/>
        <v>0.0005439814814814925</v>
      </c>
      <c r="L37" s="17">
        <f t="shared" si="2"/>
        <v>2822.0020498804242</v>
      </c>
      <c r="M37" s="17">
        <f t="shared" si="3"/>
        <v>118.79901905555971</v>
      </c>
      <c r="N37" s="18"/>
      <c r="O37" s="26"/>
      <c r="P37" s="27"/>
      <c r="Q37" s="21"/>
      <c r="R37" s="22"/>
      <c r="S37" s="23"/>
      <c r="T37" s="24">
        <v>164</v>
      </c>
      <c r="U37" s="25">
        <v>158</v>
      </c>
    </row>
    <row r="38" spans="1:21" ht="23.25" customHeight="1">
      <c r="A38" s="8" t="s">
        <v>171</v>
      </c>
      <c r="B38" s="9" t="s">
        <v>87</v>
      </c>
      <c r="C38" s="9" t="s">
        <v>172</v>
      </c>
      <c r="D38" s="10" t="s">
        <v>173</v>
      </c>
      <c r="E38" s="11">
        <v>1961</v>
      </c>
      <c r="F38" s="12" t="s">
        <v>170</v>
      </c>
      <c r="G38" s="28" t="s">
        <v>42</v>
      </c>
      <c r="H38" s="29">
        <v>14</v>
      </c>
      <c r="I38" s="15">
        <f t="shared" si="4"/>
        <v>0.003871693121693122</v>
      </c>
      <c r="J38" s="16">
        <f>F38-F5</f>
        <v>0.01092592592592593</v>
      </c>
      <c r="K38" s="16">
        <f aca="true" t="shared" si="5" ref="K38:K69">F38-F37</f>
        <v>0</v>
      </c>
      <c r="L38" s="17">
        <f aca="true" t="shared" si="6" ref="L38:L69">(J38/I38)*1000</f>
        <v>2822.0020498804242</v>
      </c>
      <c r="M38" s="17">
        <f aca="true" t="shared" si="7" ref="M38:M69">L38-L37</f>
        <v>0</v>
      </c>
      <c r="N38" s="18"/>
      <c r="O38" s="26"/>
      <c r="P38" s="27"/>
      <c r="Q38" s="21"/>
      <c r="R38" s="22"/>
      <c r="S38" s="23"/>
      <c r="T38" s="24">
        <v>216</v>
      </c>
      <c r="U38" s="25">
        <v>157</v>
      </c>
    </row>
    <row r="39" spans="1:21" ht="23.25" customHeight="1">
      <c r="A39" s="8" t="s">
        <v>174</v>
      </c>
      <c r="B39" s="9" t="s">
        <v>175</v>
      </c>
      <c r="C39" s="9" t="s">
        <v>176</v>
      </c>
      <c r="D39" s="10" t="s">
        <v>153</v>
      </c>
      <c r="E39" s="11">
        <v>1983</v>
      </c>
      <c r="F39" s="12" t="s">
        <v>170</v>
      </c>
      <c r="G39" s="32" t="s">
        <v>165</v>
      </c>
      <c r="H39" s="33">
        <v>2</v>
      </c>
      <c r="I39" s="15">
        <f t="shared" si="4"/>
        <v>0.003871693121693122</v>
      </c>
      <c r="J39" s="16">
        <f>F39-F5</f>
        <v>0.01092592592592593</v>
      </c>
      <c r="K39" s="16">
        <f t="shared" si="5"/>
        <v>0</v>
      </c>
      <c r="L39" s="17">
        <f t="shared" si="6"/>
        <v>2822.0020498804242</v>
      </c>
      <c r="M39" s="17">
        <f t="shared" si="7"/>
        <v>0</v>
      </c>
      <c r="N39" s="18"/>
      <c r="O39" s="26"/>
      <c r="P39" s="27"/>
      <c r="Q39" s="21"/>
      <c r="R39" s="22"/>
      <c r="S39" s="23"/>
      <c r="T39" s="24">
        <v>2</v>
      </c>
      <c r="U39" s="25">
        <v>156</v>
      </c>
    </row>
    <row r="40" spans="1:21" ht="23.25" customHeight="1">
      <c r="A40" s="8" t="s">
        <v>177</v>
      </c>
      <c r="B40" s="9" t="s">
        <v>68</v>
      </c>
      <c r="C40" s="9" t="s">
        <v>178</v>
      </c>
      <c r="D40" s="10" t="s">
        <v>179</v>
      </c>
      <c r="E40" s="11">
        <v>1967</v>
      </c>
      <c r="F40" s="12" t="s">
        <v>180</v>
      </c>
      <c r="G40" s="28" t="s">
        <v>42</v>
      </c>
      <c r="H40" s="29">
        <v>15</v>
      </c>
      <c r="I40" s="15">
        <f t="shared" si="4"/>
        <v>0.0038842592592592596</v>
      </c>
      <c r="J40" s="16">
        <f>F40-F5</f>
        <v>0.011145833333333334</v>
      </c>
      <c r="K40" s="16">
        <f t="shared" si="5"/>
        <v>0.00021990740740740478</v>
      </c>
      <c r="L40" s="17">
        <f t="shared" si="6"/>
        <v>2869.487485101311</v>
      </c>
      <c r="M40" s="17">
        <f t="shared" si="7"/>
        <v>47.48543522088676</v>
      </c>
      <c r="N40" s="18"/>
      <c r="O40" s="26"/>
      <c r="P40" s="27"/>
      <c r="Q40" s="21"/>
      <c r="R40" s="22"/>
      <c r="S40" s="23"/>
      <c r="T40" s="24">
        <v>172</v>
      </c>
      <c r="U40" s="25">
        <v>155</v>
      </c>
    </row>
    <row r="41" spans="1:21" ht="23.25" customHeight="1">
      <c r="A41" s="8" t="s">
        <v>181</v>
      </c>
      <c r="B41" s="9" t="s">
        <v>38</v>
      </c>
      <c r="C41" s="9" t="s">
        <v>182</v>
      </c>
      <c r="D41" s="10" t="s">
        <v>40</v>
      </c>
      <c r="E41" s="11">
        <v>1981</v>
      </c>
      <c r="F41" s="12" t="s">
        <v>183</v>
      </c>
      <c r="G41" s="13" t="s">
        <v>26</v>
      </c>
      <c r="H41" s="14">
        <v>17</v>
      </c>
      <c r="I41" s="15">
        <f t="shared" si="4"/>
        <v>0.003897486772486773</v>
      </c>
      <c r="J41" s="16">
        <f>F41-F5</f>
        <v>0.01137731481481482</v>
      </c>
      <c r="K41" s="16">
        <f t="shared" si="5"/>
        <v>0.00023148148148148529</v>
      </c>
      <c r="L41" s="17">
        <f t="shared" si="6"/>
        <v>2919.141354148991</v>
      </c>
      <c r="M41" s="17">
        <f t="shared" si="7"/>
        <v>49.65386904768002</v>
      </c>
      <c r="N41" s="18"/>
      <c r="O41" s="26"/>
      <c r="P41" s="27"/>
      <c r="Q41" s="21"/>
      <c r="R41" s="22"/>
      <c r="S41" s="23"/>
      <c r="T41" s="24">
        <v>26</v>
      </c>
      <c r="U41" s="25">
        <v>154</v>
      </c>
    </row>
    <row r="42" spans="1:21" ht="23.25" customHeight="1">
      <c r="A42" s="8" t="s">
        <v>184</v>
      </c>
      <c r="B42" s="9" t="s">
        <v>185</v>
      </c>
      <c r="C42" s="9" t="s">
        <v>186</v>
      </c>
      <c r="D42" s="10" t="s">
        <v>187</v>
      </c>
      <c r="E42" s="11">
        <v>1972</v>
      </c>
      <c r="F42" s="12" t="s">
        <v>188</v>
      </c>
      <c r="G42" s="28" t="s">
        <v>42</v>
      </c>
      <c r="H42" s="29">
        <v>16</v>
      </c>
      <c r="I42" s="15">
        <f t="shared" si="4"/>
        <v>0.003908068783068783</v>
      </c>
      <c r="J42" s="16">
        <f>F42-F5</f>
        <v>0.011562499999999996</v>
      </c>
      <c r="K42" s="16">
        <f t="shared" si="5"/>
        <v>0.00018518518518517713</v>
      </c>
      <c r="L42" s="17">
        <f t="shared" si="6"/>
        <v>2958.622440345235</v>
      </c>
      <c r="M42" s="17">
        <f t="shared" si="7"/>
        <v>39.48108619624418</v>
      </c>
      <c r="N42" s="18"/>
      <c r="O42" s="34"/>
      <c r="P42" s="35"/>
      <c r="Q42" s="20"/>
      <c r="R42" s="22"/>
      <c r="S42" s="23"/>
      <c r="T42" s="24">
        <v>213</v>
      </c>
      <c r="U42" s="25">
        <v>153</v>
      </c>
    </row>
    <row r="43" spans="1:21" ht="23.25" customHeight="1">
      <c r="A43" s="8" t="s">
        <v>189</v>
      </c>
      <c r="B43" s="9" t="s">
        <v>190</v>
      </c>
      <c r="C43" s="9" t="s">
        <v>191</v>
      </c>
      <c r="D43" s="10" t="s">
        <v>65</v>
      </c>
      <c r="E43" s="11">
        <v>1968</v>
      </c>
      <c r="F43" s="12" t="s">
        <v>192</v>
      </c>
      <c r="G43" s="28" t="s">
        <v>42</v>
      </c>
      <c r="H43" s="29">
        <v>17</v>
      </c>
      <c r="I43" s="15">
        <f t="shared" si="4"/>
        <v>0.003912037037037038</v>
      </c>
      <c r="J43" s="16">
        <f>F43-F5</f>
        <v>0.011631944444444452</v>
      </c>
      <c r="K43" s="16">
        <f t="shared" si="5"/>
        <v>6.94444444444553E-05</v>
      </c>
      <c r="L43" s="17">
        <f t="shared" si="6"/>
        <v>2973.3727810650903</v>
      </c>
      <c r="M43" s="17">
        <f t="shared" si="7"/>
        <v>14.750340719855103</v>
      </c>
      <c r="N43" s="18"/>
      <c r="O43" s="26"/>
      <c r="P43" s="27"/>
      <c r="Q43" s="27"/>
      <c r="R43" s="22"/>
      <c r="S43" s="23"/>
      <c r="T43" s="24">
        <v>184</v>
      </c>
      <c r="U43" s="25">
        <v>152</v>
      </c>
    </row>
    <row r="44" spans="1:21" ht="23.25" customHeight="1">
      <c r="A44" s="8" t="s">
        <v>193</v>
      </c>
      <c r="B44" s="9" t="s">
        <v>194</v>
      </c>
      <c r="C44" s="9" t="s">
        <v>195</v>
      </c>
      <c r="D44" s="10" t="s">
        <v>196</v>
      </c>
      <c r="E44" s="11">
        <v>1986</v>
      </c>
      <c r="F44" s="12" t="s">
        <v>197</v>
      </c>
      <c r="G44" s="13" t="s">
        <v>26</v>
      </c>
      <c r="H44" s="14">
        <v>18</v>
      </c>
      <c r="I44" s="15">
        <f t="shared" si="4"/>
        <v>0.003914021164021163</v>
      </c>
      <c r="J44" s="16">
        <f>F44-F5</f>
        <v>0.011666666666666652</v>
      </c>
      <c r="K44" s="16">
        <f t="shared" si="5"/>
        <v>3.4722222222199894E-05</v>
      </c>
      <c r="L44" s="17">
        <f t="shared" si="6"/>
        <v>2980.7367353835725</v>
      </c>
      <c r="M44" s="17">
        <f t="shared" si="7"/>
        <v>7.363954318482229</v>
      </c>
      <c r="N44" s="18"/>
      <c r="O44" s="26"/>
      <c r="P44" s="27"/>
      <c r="Q44" s="27"/>
      <c r="R44" s="22"/>
      <c r="S44" s="23"/>
      <c r="T44" s="24">
        <v>51</v>
      </c>
      <c r="U44" s="25">
        <v>151</v>
      </c>
    </row>
    <row r="45" spans="1:21" ht="23.25" customHeight="1">
      <c r="A45" s="8" t="s">
        <v>198</v>
      </c>
      <c r="B45" s="9" t="s">
        <v>38</v>
      </c>
      <c r="C45" s="9" t="s">
        <v>199</v>
      </c>
      <c r="D45" s="10" t="s">
        <v>109</v>
      </c>
      <c r="E45" s="11">
        <v>1961</v>
      </c>
      <c r="F45" s="12" t="s">
        <v>200</v>
      </c>
      <c r="G45" s="28" t="s">
        <v>42</v>
      </c>
      <c r="H45" s="29">
        <v>18</v>
      </c>
      <c r="I45" s="15">
        <f t="shared" si="4"/>
        <v>0.00394510582010582</v>
      </c>
      <c r="J45" s="16">
        <f>F45-F5</f>
        <v>0.012210648148148144</v>
      </c>
      <c r="K45" s="16">
        <f t="shared" si="5"/>
        <v>0.0005439814814814925</v>
      </c>
      <c r="L45" s="17">
        <f t="shared" si="6"/>
        <v>3095.1383067896054</v>
      </c>
      <c r="M45" s="17">
        <f t="shared" si="7"/>
        <v>114.40157140603287</v>
      </c>
      <c r="N45" s="18"/>
      <c r="O45" s="26"/>
      <c r="P45" s="27"/>
      <c r="Q45" s="27"/>
      <c r="R45" s="22"/>
      <c r="S45" s="23"/>
      <c r="T45" s="24">
        <v>156</v>
      </c>
      <c r="U45" s="25">
        <v>150</v>
      </c>
    </row>
    <row r="46" spans="1:21" ht="23.25" customHeight="1">
      <c r="A46" s="8" t="s">
        <v>201</v>
      </c>
      <c r="B46" s="9" t="s">
        <v>38</v>
      </c>
      <c r="C46" s="9" t="s">
        <v>202</v>
      </c>
      <c r="D46" s="10" t="s">
        <v>203</v>
      </c>
      <c r="E46" s="11">
        <v>1974</v>
      </c>
      <c r="F46" s="12" t="s">
        <v>204</v>
      </c>
      <c r="G46" s="13" t="s">
        <v>26</v>
      </c>
      <c r="H46" s="14">
        <v>19</v>
      </c>
      <c r="I46" s="15">
        <f t="shared" si="4"/>
        <v>0.003948412698412698</v>
      </c>
      <c r="J46" s="16">
        <f>F46-F5</f>
        <v>0.012268518518518505</v>
      </c>
      <c r="K46" s="16">
        <f t="shared" si="5"/>
        <v>5.787037037036091E-05</v>
      </c>
      <c r="L46" s="17">
        <f t="shared" si="6"/>
        <v>3107.2026800669987</v>
      </c>
      <c r="M46" s="17">
        <f t="shared" si="7"/>
        <v>12.064373277393315</v>
      </c>
      <c r="N46" s="18"/>
      <c r="O46" s="26"/>
      <c r="P46" s="27"/>
      <c r="Q46" s="27"/>
      <c r="R46" s="22"/>
      <c r="S46" s="23"/>
      <c r="T46" s="24">
        <v>191</v>
      </c>
      <c r="U46" s="25">
        <v>149</v>
      </c>
    </row>
    <row r="47" spans="1:21" ht="23.25" customHeight="1">
      <c r="A47" s="8" t="s">
        <v>205</v>
      </c>
      <c r="B47" s="9" t="s">
        <v>206</v>
      </c>
      <c r="C47" s="9" t="s">
        <v>207</v>
      </c>
      <c r="D47" s="10" t="s">
        <v>208</v>
      </c>
      <c r="E47" s="11">
        <v>1975</v>
      </c>
      <c r="F47" s="12" t="s">
        <v>209</v>
      </c>
      <c r="G47" s="13" t="s">
        <v>26</v>
      </c>
      <c r="H47" s="14">
        <v>20</v>
      </c>
      <c r="I47" s="15">
        <f t="shared" si="4"/>
        <v>0.00395568783068783</v>
      </c>
      <c r="J47" s="16">
        <f>F47-F5</f>
        <v>0.012395833333333321</v>
      </c>
      <c r="K47" s="16">
        <f t="shared" si="5"/>
        <v>0.0001273148148148162</v>
      </c>
      <c r="L47" s="17">
        <f t="shared" si="6"/>
        <v>3133.6732987794658</v>
      </c>
      <c r="M47" s="17">
        <f t="shared" si="7"/>
        <v>26.470618712467058</v>
      </c>
      <c r="N47" s="18"/>
      <c r="O47" s="36"/>
      <c r="P47" s="27"/>
      <c r="Q47" s="27"/>
      <c r="R47" s="22"/>
      <c r="S47" s="23"/>
      <c r="T47" s="24">
        <v>69</v>
      </c>
      <c r="U47" s="25">
        <v>148</v>
      </c>
    </row>
    <row r="48" spans="1:21" ht="23.25" customHeight="1">
      <c r="A48" s="8" t="s">
        <v>210</v>
      </c>
      <c r="B48" s="9" t="s">
        <v>44</v>
      </c>
      <c r="C48" s="9" t="s">
        <v>211</v>
      </c>
      <c r="D48" s="10" t="s">
        <v>212</v>
      </c>
      <c r="E48" s="11">
        <v>1975</v>
      </c>
      <c r="F48" s="12" t="s">
        <v>213</v>
      </c>
      <c r="G48" s="13" t="s">
        <v>26</v>
      </c>
      <c r="H48" s="14">
        <v>21</v>
      </c>
      <c r="I48" s="15">
        <f t="shared" si="4"/>
        <v>0.0039570105820105825</v>
      </c>
      <c r="J48" s="16">
        <f>F48-F5</f>
        <v>0.012418981481481482</v>
      </c>
      <c r="K48" s="16">
        <f t="shared" si="5"/>
        <v>2.314814814816102E-05</v>
      </c>
      <c r="L48" s="17">
        <f t="shared" si="6"/>
        <v>3138.47568109644</v>
      </c>
      <c r="M48" s="17">
        <f t="shared" si="7"/>
        <v>4.802382316974217</v>
      </c>
      <c r="N48" s="18"/>
      <c r="O48" s="36"/>
      <c r="P48" s="27"/>
      <c r="Q48" s="27"/>
      <c r="R48" s="22"/>
      <c r="S48" s="23"/>
      <c r="T48" s="24">
        <v>67</v>
      </c>
      <c r="U48" s="25">
        <v>147</v>
      </c>
    </row>
    <row r="49" spans="1:21" ht="23.25" customHeight="1">
      <c r="A49" s="8" t="s">
        <v>214</v>
      </c>
      <c r="B49" s="9" t="s">
        <v>215</v>
      </c>
      <c r="C49" s="9" t="s">
        <v>216</v>
      </c>
      <c r="D49" s="37"/>
      <c r="E49" s="11">
        <v>1972</v>
      </c>
      <c r="F49" s="12" t="s">
        <v>217</v>
      </c>
      <c r="G49" s="28" t="s">
        <v>42</v>
      </c>
      <c r="H49" s="29">
        <v>19</v>
      </c>
      <c r="I49" s="15">
        <f t="shared" si="4"/>
        <v>0.003959656084656085</v>
      </c>
      <c r="J49" s="16">
        <f>F49-F5</f>
        <v>0.012465277777777777</v>
      </c>
      <c r="K49" s="16">
        <f t="shared" si="5"/>
        <v>4.629629629629428E-05</v>
      </c>
      <c r="L49" s="17">
        <f t="shared" si="6"/>
        <v>3148.0708201102384</v>
      </c>
      <c r="M49" s="17">
        <f t="shared" si="7"/>
        <v>9.595139013798416</v>
      </c>
      <c r="N49" s="18"/>
      <c r="O49" s="36"/>
      <c r="P49" s="27"/>
      <c r="Q49" s="27"/>
      <c r="R49" s="22"/>
      <c r="S49" s="23"/>
      <c r="T49" s="24">
        <v>221</v>
      </c>
      <c r="U49" s="25">
        <v>146</v>
      </c>
    </row>
    <row r="50" spans="1:21" ht="23.25" customHeight="1">
      <c r="A50" s="8" t="s">
        <v>218</v>
      </c>
      <c r="B50" s="9" t="s">
        <v>92</v>
      </c>
      <c r="C50" s="9" t="s">
        <v>219</v>
      </c>
      <c r="D50" s="10" t="s">
        <v>40</v>
      </c>
      <c r="E50" s="11">
        <v>1983</v>
      </c>
      <c r="F50" s="12" t="s">
        <v>220</v>
      </c>
      <c r="G50" s="13" t="s">
        <v>26</v>
      </c>
      <c r="H50" s="14">
        <v>22</v>
      </c>
      <c r="I50" s="15">
        <f t="shared" si="4"/>
        <v>0.003962962962962962</v>
      </c>
      <c r="J50" s="16">
        <f>F50-F5</f>
        <v>0.012523148148148137</v>
      </c>
      <c r="K50" s="16">
        <f t="shared" si="5"/>
        <v>5.787037037036091E-05</v>
      </c>
      <c r="L50" s="17">
        <f t="shared" si="6"/>
        <v>3160.0467289719604</v>
      </c>
      <c r="M50" s="17">
        <f t="shared" si="7"/>
        <v>11.975908861722019</v>
      </c>
      <c r="N50" s="18"/>
      <c r="O50" s="36"/>
      <c r="P50" s="27"/>
      <c r="Q50" s="27"/>
      <c r="R50" s="22"/>
      <c r="S50" s="23"/>
      <c r="T50" s="24">
        <v>63</v>
      </c>
      <c r="U50" s="25">
        <v>145</v>
      </c>
    </row>
    <row r="51" spans="1:21" ht="23.25" customHeight="1">
      <c r="A51" s="8" t="s">
        <v>221</v>
      </c>
      <c r="B51" s="9" t="s">
        <v>68</v>
      </c>
      <c r="C51" s="9" t="s">
        <v>222</v>
      </c>
      <c r="D51" s="10" t="s">
        <v>40</v>
      </c>
      <c r="E51" s="11">
        <v>1976</v>
      </c>
      <c r="F51" s="12" t="s">
        <v>223</v>
      </c>
      <c r="G51" s="13" t="s">
        <v>26</v>
      </c>
      <c r="H51" s="14">
        <v>23</v>
      </c>
      <c r="I51" s="15">
        <f t="shared" si="4"/>
        <v>0.00396494708994709</v>
      </c>
      <c r="J51" s="16">
        <f>F51-F5</f>
        <v>0.012557870370370365</v>
      </c>
      <c r="K51" s="16">
        <f t="shared" si="5"/>
        <v>3.472222222222765E-05</v>
      </c>
      <c r="L51" s="17">
        <f t="shared" si="6"/>
        <v>3167.2226855713084</v>
      </c>
      <c r="M51" s="17">
        <f t="shared" si="7"/>
        <v>7.1759565993479555</v>
      </c>
      <c r="N51" s="18"/>
      <c r="O51" s="36"/>
      <c r="P51" s="27"/>
      <c r="Q51" s="27"/>
      <c r="R51" s="22"/>
      <c r="S51" s="23"/>
      <c r="T51" s="24">
        <v>8</v>
      </c>
      <c r="U51" s="25">
        <v>144</v>
      </c>
    </row>
    <row r="52" spans="1:21" ht="23.25" customHeight="1">
      <c r="A52" s="8" t="s">
        <v>224</v>
      </c>
      <c r="B52" s="9" t="s">
        <v>22</v>
      </c>
      <c r="C52" s="9" t="s">
        <v>225</v>
      </c>
      <c r="D52" s="10" t="s">
        <v>226</v>
      </c>
      <c r="E52" s="11">
        <v>1972</v>
      </c>
      <c r="F52" s="12" t="s">
        <v>227</v>
      </c>
      <c r="G52" s="28" t="s">
        <v>42</v>
      </c>
      <c r="H52" s="29">
        <v>20</v>
      </c>
      <c r="I52" s="15">
        <f t="shared" si="4"/>
        <v>0.003967592592592592</v>
      </c>
      <c r="J52" s="16">
        <f>F52-F5</f>
        <v>0.01260416666666666</v>
      </c>
      <c r="K52" s="16">
        <f t="shared" si="5"/>
        <v>4.629629629629428E-05</v>
      </c>
      <c r="L52" s="17">
        <f t="shared" si="6"/>
        <v>3176.779463243872</v>
      </c>
      <c r="M52" s="17">
        <f t="shared" si="7"/>
        <v>9.55677767256384</v>
      </c>
      <c r="N52" s="18"/>
      <c r="O52" s="36"/>
      <c r="P52" s="27"/>
      <c r="Q52" s="27"/>
      <c r="R52" s="22"/>
      <c r="S52" s="23"/>
      <c r="T52" s="24">
        <v>171</v>
      </c>
      <c r="U52" s="25">
        <v>143</v>
      </c>
    </row>
    <row r="53" spans="1:21" ht="23.25" customHeight="1">
      <c r="A53" s="8" t="s">
        <v>228</v>
      </c>
      <c r="B53" s="9" t="s">
        <v>38</v>
      </c>
      <c r="C53" s="9" t="s">
        <v>229</v>
      </c>
      <c r="D53" s="10" t="s">
        <v>230</v>
      </c>
      <c r="E53" s="11">
        <v>1988</v>
      </c>
      <c r="F53" s="12" t="s">
        <v>231</v>
      </c>
      <c r="G53" s="13" t="s">
        <v>26</v>
      </c>
      <c r="H53" s="14">
        <v>24</v>
      </c>
      <c r="I53" s="15">
        <f t="shared" si="4"/>
        <v>0.00397420634920635</v>
      </c>
      <c r="J53" s="16">
        <f>F53-F5</f>
        <v>0.012719907407407409</v>
      </c>
      <c r="K53" s="16">
        <f t="shared" si="5"/>
        <v>0.00011574074074074958</v>
      </c>
      <c r="L53" s="17">
        <f t="shared" si="6"/>
        <v>3200.615743052089</v>
      </c>
      <c r="M53" s="17">
        <f t="shared" si="7"/>
        <v>23.83627980821666</v>
      </c>
      <c r="N53" s="18"/>
      <c r="O53" s="36"/>
      <c r="P53" s="27"/>
      <c r="Q53" s="27"/>
      <c r="R53" s="22"/>
      <c r="S53" s="23"/>
      <c r="T53" s="24">
        <v>28</v>
      </c>
      <c r="U53" s="25">
        <v>142</v>
      </c>
    </row>
    <row r="54" spans="1:21" ht="23.25" customHeight="1">
      <c r="A54" s="8" t="s">
        <v>232</v>
      </c>
      <c r="B54" s="9" t="s">
        <v>107</v>
      </c>
      <c r="C54" s="9" t="s">
        <v>233</v>
      </c>
      <c r="D54" s="10" t="s">
        <v>234</v>
      </c>
      <c r="E54" s="11">
        <v>1980</v>
      </c>
      <c r="F54" s="12" t="s">
        <v>235</v>
      </c>
      <c r="G54" s="13" t="s">
        <v>26</v>
      </c>
      <c r="H54" s="14">
        <v>25</v>
      </c>
      <c r="I54" s="15">
        <f t="shared" si="4"/>
        <v>0.003978835978835979</v>
      </c>
      <c r="J54" s="16">
        <f>F54-F5</f>
        <v>0.012800925925925931</v>
      </c>
      <c r="K54" s="16">
        <f t="shared" si="5"/>
        <v>8.101851851852193E-05</v>
      </c>
      <c r="L54" s="17">
        <f t="shared" si="6"/>
        <v>3217.253989361703</v>
      </c>
      <c r="M54" s="17">
        <f t="shared" si="7"/>
        <v>16.63824630961426</v>
      </c>
      <c r="N54" s="18"/>
      <c r="O54" s="38"/>
      <c r="P54" s="27"/>
      <c r="Q54" s="27"/>
      <c r="R54" s="22"/>
      <c r="S54" s="23"/>
      <c r="T54" s="24">
        <v>149</v>
      </c>
      <c r="U54" s="25">
        <v>141</v>
      </c>
    </row>
    <row r="55" spans="1:21" ht="23.25" customHeight="1">
      <c r="A55" s="8" t="s">
        <v>236</v>
      </c>
      <c r="B55" s="9" t="s">
        <v>119</v>
      </c>
      <c r="C55" s="9" t="s">
        <v>237</v>
      </c>
      <c r="D55" s="10" t="s">
        <v>238</v>
      </c>
      <c r="E55" s="11">
        <v>1975</v>
      </c>
      <c r="F55" s="12" t="s">
        <v>239</v>
      </c>
      <c r="G55" s="13" t="s">
        <v>26</v>
      </c>
      <c r="H55" s="14">
        <v>26</v>
      </c>
      <c r="I55" s="15">
        <f t="shared" si="4"/>
        <v>0.003986111111111111</v>
      </c>
      <c r="J55" s="16">
        <f>F55-F5</f>
        <v>0.012928240740740747</v>
      </c>
      <c r="K55" s="16">
        <f t="shared" si="5"/>
        <v>0.0001273148148148162</v>
      </c>
      <c r="L55" s="17">
        <f t="shared" si="6"/>
        <v>3243.3217189314764</v>
      </c>
      <c r="M55" s="17">
        <f t="shared" si="7"/>
        <v>26.06772956977329</v>
      </c>
      <c r="N55" s="18"/>
      <c r="O55" s="36"/>
      <c r="P55" s="27"/>
      <c r="Q55" s="27"/>
      <c r="R55" s="22"/>
      <c r="S55" s="23"/>
      <c r="T55" s="24">
        <v>157</v>
      </c>
      <c r="U55" s="25">
        <v>140</v>
      </c>
    </row>
    <row r="56" spans="1:21" ht="23.25" customHeight="1">
      <c r="A56" s="8" t="s">
        <v>240</v>
      </c>
      <c r="B56" s="9" t="s">
        <v>102</v>
      </c>
      <c r="C56" s="9" t="s">
        <v>241</v>
      </c>
      <c r="D56" s="10" t="s">
        <v>60</v>
      </c>
      <c r="E56" s="11">
        <v>1976</v>
      </c>
      <c r="F56" s="12" t="s">
        <v>242</v>
      </c>
      <c r="G56" s="13" t="s">
        <v>26</v>
      </c>
      <c r="H56" s="14">
        <v>27</v>
      </c>
      <c r="I56" s="15">
        <f t="shared" si="4"/>
        <v>0.003992063492063492</v>
      </c>
      <c r="J56" s="16">
        <f>F56-F5</f>
        <v>0.013032407407407402</v>
      </c>
      <c r="K56" s="16">
        <f t="shared" si="5"/>
        <v>0.0001041666666666552</v>
      </c>
      <c r="L56" s="17">
        <f t="shared" si="6"/>
        <v>3264.57919151756</v>
      </c>
      <c r="M56" s="17">
        <f t="shared" si="7"/>
        <v>21.257472586083622</v>
      </c>
      <c r="N56" s="18"/>
      <c r="O56" s="36"/>
      <c r="P56" s="27"/>
      <c r="Q56" s="27"/>
      <c r="R56" s="22"/>
      <c r="S56" s="23"/>
      <c r="T56" s="24">
        <v>146</v>
      </c>
      <c r="U56" s="25">
        <v>139</v>
      </c>
    </row>
    <row r="57" spans="1:21" ht="23.25" customHeight="1">
      <c r="A57" s="8" t="s">
        <v>243</v>
      </c>
      <c r="B57" s="9" t="s">
        <v>22</v>
      </c>
      <c r="C57" s="9" t="s">
        <v>244</v>
      </c>
      <c r="D57" s="10" t="s">
        <v>245</v>
      </c>
      <c r="E57" s="11">
        <v>1974</v>
      </c>
      <c r="F57" s="12" t="s">
        <v>246</v>
      </c>
      <c r="G57" s="13" t="s">
        <v>26</v>
      </c>
      <c r="H57" s="14">
        <v>28</v>
      </c>
      <c r="I57" s="15">
        <f t="shared" si="4"/>
        <v>0.003992724867724868</v>
      </c>
      <c r="J57" s="16">
        <f>F57-F5</f>
        <v>0.013043981481481483</v>
      </c>
      <c r="K57" s="16">
        <f t="shared" si="5"/>
        <v>1.157407407408051E-05</v>
      </c>
      <c r="L57" s="17">
        <f t="shared" si="6"/>
        <v>3266.9372204737456</v>
      </c>
      <c r="M57" s="17">
        <f t="shared" si="7"/>
        <v>2.358028956185535</v>
      </c>
      <c r="N57" s="18"/>
      <c r="O57" s="36"/>
      <c r="P57" s="27"/>
      <c r="Q57" s="27"/>
      <c r="R57" s="22"/>
      <c r="S57" s="23"/>
      <c r="T57" s="24">
        <v>178</v>
      </c>
      <c r="U57" s="25">
        <v>138</v>
      </c>
    </row>
    <row r="58" spans="1:21" ht="23.25" customHeight="1">
      <c r="A58" s="8" t="s">
        <v>247</v>
      </c>
      <c r="B58" s="9" t="s">
        <v>248</v>
      </c>
      <c r="C58" s="9" t="s">
        <v>249</v>
      </c>
      <c r="D58" s="10" t="s">
        <v>65</v>
      </c>
      <c r="E58" s="11">
        <v>1960</v>
      </c>
      <c r="F58" s="12" t="s">
        <v>250</v>
      </c>
      <c r="G58" s="28" t="s">
        <v>42</v>
      </c>
      <c r="H58" s="29">
        <v>21</v>
      </c>
      <c r="I58" s="15">
        <f t="shared" si="4"/>
        <v>0.00399537037037037</v>
      </c>
      <c r="J58" s="16">
        <f>F58-F5</f>
        <v>0.013090277777777763</v>
      </c>
      <c r="K58" s="16">
        <f t="shared" si="5"/>
        <v>4.6296296296280404E-05</v>
      </c>
      <c r="L58" s="17">
        <f t="shared" si="6"/>
        <v>3276.361529548085</v>
      </c>
      <c r="M58" s="17">
        <f t="shared" si="7"/>
        <v>9.424309074339362</v>
      </c>
      <c r="N58" s="18"/>
      <c r="O58" s="36"/>
      <c r="P58" s="27"/>
      <c r="Q58" s="27"/>
      <c r="R58" s="22"/>
      <c r="S58" s="23"/>
      <c r="T58" s="24">
        <v>142</v>
      </c>
      <c r="U58" s="25">
        <v>137</v>
      </c>
    </row>
    <row r="59" spans="1:21" ht="23.25" customHeight="1">
      <c r="A59" s="8" t="s">
        <v>251</v>
      </c>
      <c r="B59" s="9" t="s">
        <v>215</v>
      </c>
      <c r="C59" s="9" t="s">
        <v>252</v>
      </c>
      <c r="D59" s="10" t="s">
        <v>253</v>
      </c>
      <c r="E59" s="11">
        <v>1980</v>
      </c>
      <c r="F59" s="12" t="s">
        <v>254</v>
      </c>
      <c r="G59" s="13" t="s">
        <v>26</v>
      </c>
      <c r="H59" s="14">
        <v>29</v>
      </c>
      <c r="I59" s="15">
        <f t="shared" si="4"/>
        <v>0.004017195767195766</v>
      </c>
      <c r="J59" s="16">
        <f>F59-F5</f>
        <v>0.013472222222222212</v>
      </c>
      <c r="K59" s="16">
        <f t="shared" si="5"/>
        <v>0.00038194444444444864</v>
      </c>
      <c r="L59" s="17">
        <f t="shared" si="6"/>
        <v>3353.638459005596</v>
      </c>
      <c r="M59" s="17">
        <f t="shared" si="7"/>
        <v>77.27692945751096</v>
      </c>
      <c r="N59" s="18"/>
      <c r="O59" s="38"/>
      <c r="P59" s="27"/>
      <c r="Q59" s="27"/>
      <c r="R59" s="22"/>
      <c r="S59" s="23"/>
      <c r="T59" s="24">
        <v>13</v>
      </c>
      <c r="U59" s="25">
        <v>136</v>
      </c>
    </row>
    <row r="60" spans="1:21" ht="23.25" customHeight="1">
      <c r="A60" s="8" t="s">
        <v>255</v>
      </c>
      <c r="B60" s="9" t="s">
        <v>256</v>
      </c>
      <c r="C60" s="9" t="s">
        <v>257</v>
      </c>
      <c r="D60" s="10" t="s">
        <v>258</v>
      </c>
      <c r="E60" s="11">
        <v>1971</v>
      </c>
      <c r="F60" s="12" t="s">
        <v>259</v>
      </c>
      <c r="G60" s="28" t="s">
        <v>42</v>
      </c>
      <c r="H60" s="29">
        <v>22</v>
      </c>
      <c r="I60" s="15">
        <f t="shared" si="4"/>
        <v>0.004023148148148148</v>
      </c>
      <c r="J60" s="16">
        <f>F60-F5</f>
        <v>0.013576388888888881</v>
      </c>
      <c r="K60" s="16">
        <f t="shared" si="5"/>
        <v>0.00010416666666666907</v>
      </c>
      <c r="L60" s="17">
        <f t="shared" si="6"/>
        <v>3374.5684695051764</v>
      </c>
      <c r="M60" s="17">
        <f t="shared" si="7"/>
        <v>20.930010499580476</v>
      </c>
      <c r="N60" s="18"/>
      <c r="O60" s="36"/>
      <c r="P60" s="27"/>
      <c r="Q60" s="27"/>
      <c r="R60" s="22"/>
      <c r="S60" s="23"/>
      <c r="T60" s="24">
        <v>49</v>
      </c>
      <c r="U60" s="25">
        <v>135</v>
      </c>
    </row>
    <row r="61" spans="1:21" ht="23.25" customHeight="1">
      <c r="A61" s="8" t="s">
        <v>260</v>
      </c>
      <c r="B61" s="9" t="s">
        <v>248</v>
      </c>
      <c r="C61" s="9" t="s">
        <v>261</v>
      </c>
      <c r="D61" s="10" t="s">
        <v>262</v>
      </c>
      <c r="E61" s="11">
        <v>1984</v>
      </c>
      <c r="F61" s="12" t="s">
        <v>263</v>
      </c>
      <c r="G61" s="13" t="s">
        <v>26</v>
      </c>
      <c r="H61" s="14">
        <v>30</v>
      </c>
      <c r="I61" s="15">
        <f t="shared" si="4"/>
        <v>0.0040264550264550265</v>
      </c>
      <c r="J61" s="16">
        <f>F61-F5</f>
        <v>0.013634259259259256</v>
      </c>
      <c r="K61" s="16">
        <f t="shared" si="5"/>
        <v>5.787037037037479E-05</v>
      </c>
      <c r="L61" s="17">
        <f t="shared" si="6"/>
        <v>3386.169513797634</v>
      </c>
      <c r="M61" s="17">
        <f t="shared" si="7"/>
        <v>11.601044292457573</v>
      </c>
      <c r="N61" s="18"/>
      <c r="O61" s="36"/>
      <c r="P61" s="27"/>
      <c r="Q61" s="27"/>
      <c r="R61" s="22"/>
      <c r="S61" s="23"/>
      <c r="T61" s="24">
        <v>158</v>
      </c>
      <c r="U61" s="25">
        <v>134</v>
      </c>
    </row>
    <row r="62" spans="1:21" ht="23.25" customHeight="1">
      <c r="A62" s="8" t="s">
        <v>264</v>
      </c>
      <c r="B62" s="9" t="s">
        <v>44</v>
      </c>
      <c r="C62" s="9" t="s">
        <v>265</v>
      </c>
      <c r="D62" s="10" t="s">
        <v>266</v>
      </c>
      <c r="E62" s="11">
        <v>1969</v>
      </c>
      <c r="F62" s="12" t="s">
        <v>267</v>
      </c>
      <c r="G62" s="28" t="s">
        <v>42</v>
      </c>
      <c r="H62" s="29">
        <v>23</v>
      </c>
      <c r="I62" s="15">
        <f t="shared" si="4"/>
        <v>0.00403505291005291</v>
      </c>
      <c r="J62" s="16">
        <f>F62-F5</f>
        <v>0.013784722222222205</v>
      </c>
      <c r="K62" s="16">
        <f t="shared" si="5"/>
        <v>0.00015046296296294948</v>
      </c>
      <c r="L62" s="17">
        <f t="shared" si="6"/>
        <v>3416.243238813305</v>
      </c>
      <c r="M62" s="17">
        <f t="shared" si="7"/>
        <v>30.073725015671243</v>
      </c>
      <c r="N62" s="18"/>
      <c r="O62" s="36"/>
      <c r="P62" s="27"/>
      <c r="Q62" s="27"/>
      <c r="R62" s="22"/>
      <c r="S62" s="23"/>
      <c r="T62" s="24">
        <v>88</v>
      </c>
      <c r="U62" s="25">
        <v>133</v>
      </c>
    </row>
    <row r="63" spans="1:21" ht="23.25" customHeight="1">
      <c r="A63" s="8" t="s">
        <v>268</v>
      </c>
      <c r="B63" s="9" t="s">
        <v>269</v>
      </c>
      <c r="C63" s="9" t="s">
        <v>270</v>
      </c>
      <c r="D63" s="10" t="s">
        <v>271</v>
      </c>
      <c r="E63" s="11">
        <v>1988</v>
      </c>
      <c r="F63" s="12" t="s">
        <v>272</v>
      </c>
      <c r="G63" s="13" t="s">
        <v>26</v>
      </c>
      <c r="H63" s="14">
        <v>31</v>
      </c>
      <c r="I63" s="15">
        <f t="shared" si="4"/>
        <v>0.004046957671957672</v>
      </c>
      <c r="J63" s="16">
        <f>F63-F5</f>
        <v>0.013993055555555557</v>
      </c>
      <c r="K63" s="16">
        <f t="shared" si="5"/>
        <v>0.00020833333333335202</v>
      </c>
      <c r="L63" s="17">
        <f t="shared" si="6"/>
        <v>3457.6728223565947</v>
      </c>
      <c r="M63" s="17">
        <f t="shared" si="7"/>
        <v>41.42958354328948</v>
      </c>
      <c r="N63" s="18"/>
      <c r="O63" s="38"/>
      <c r="P63" s="27"/>
      <c r="Q63" s="27"/>
      <c r="R63" s="22"/>
      <c r="S63" s="23"/>
      <c r="T63" s="24">
        <v>181</v>
      </c>
      <c r="U63" s="25">
        <v>132</v>
      </c>
    </row>
    <row r="64" spans="1:21" ht="23.25" customHeight="1">
      <c r="A64" s="8" t="s">
        <v>273</v>
      </c>
      <c r="B64" s="9" t="s">
        <v>87</v>
      </c>
      <c r="C64" s="9" t="s">
        <v>274</v>
      </c>
      <c r="D64" s="10" t="s">
        <v>275</v>
      </c>
      <c r="E64" s="11">
        <v>1973</v>
      </c>
      <c r="F64" s="12" t="s">
        <v>276</v>
      </c>
      <c r="G64" s="28" t="s">
        <v>42</v>
      </c>
      <c r="H64" s="29">
        <v>24</v>
      </c>
      <c r="I64" s="15">
        <f t="shared" si="4"/>
        <v>0.004049603174603174</v>
      </c>
      <c r="J64" s="16">
        <f>F64-F5</f>
        <v>0.014039351851851838</v>
      </c>
      <c r="K64" s="16">
        <f t="shared" si="5"/>
        <v>4.6296296296280404E-05</v>
      </c>
      <c r="L64" s="17">
        <f t="shared" si="6"/>
        <v>3466.846317164786</v>
      </c>
      <c r="M64" s="17">
        <f t="shared" si="7"/>
        <v>9.173494808191208</v>
      </c>
      <c r="N64" s="18"/>
      <c r="O64" s="36"/>
      <c r="P64" s="27"/>
      <c r="Q64" s="27"/>
      <c r="R64" s="22"/>
      <c r="S64" s="23"/>
      <c r="T64" s="24">
        <v>54</v>
      </c>
      <c r="U64" s="25">
        <v>131</v>
      </c>
    </row>
    <row r="65" spans="1:21" ht="23.25" customHeight="1">
      <c r="A65" s="8" t="s">
        <v>277</v>
      </c>
      <c r="B65" s="9" t="s">
        <v>82</v>
      </c>
      <c r="C65" s="9" t="s">
        <v>278</v>
      </c>
      <c r="D65" s="10" t="s">
        <v>279</v>
      </c>
      <c r="E65" s="11">
        <v>1972</v>
      </c>
      <c r="F65" s="12" t="s">
        <v>280</v>
      </c>
      <c r="G65" s="28" t="s">
        <v>42</v>
      </c>
      <c r="H65" s="29">
        <v>25</v>
      </c>
      <c r="I65" s="15">
        <f t="shared" si="4"/>
        <v>0.004058862433862434</v>
      </c>
      <c r="J65" s="16">
        <f>F65-F5</f>
        <v>0.014201388888888881</v>
      </c>
      <c r="K65" s="16">
        <f t="shared" si="5"/>
        <v>0.00016203703703704386</v>
      </c>
      <c r="L65" s="17">
        <f t="shared" si="6"/>
        <v>3498.8593775460304</v>
      </c>
      <c r="M65" s="17">
        <f t="shared" si="7"/>
        <v>32.013060381244486</v>
      </c>
      <c r="N65" s="18"/>
      <c r="O65" s="36"/>
      <c r="P65" s="27"/>
      <c r="Q65" s="27"/>
      <c r="R65" s="22"/>
      <c r="S65" s="23"/>
      <c r="T65" s="24">
        <v>112</v>
      </c>
      <c r="U65" s="25">
        <v>130</v>
      </c>
    </row>
    <row r="66" spans="1:21" ht="23.25" customHeight="1">
      <c r="A66" s="8" t="s">
        <v>281</v>
      </c>
      <c r="B66" s="9" t="s">
        <v>282</v>
      </c>
      <c r="C66" s="9" t="s">
        <v>283</v>
      </c>
      <c r="D66" s="10" t="s">
        <v>138</v>
      </c>
      <c r="E66" s="11">
        <v>1977</v>
      </c>
      <c r="F66" s="12" t="s">
        <v>284</v>
      </c>
      <c r="G66" s="32" t="s">
        <v>165</v>
      </c>
      <c r="H66" s="33">
        <v>3</v>
      </c>
      <c r="I66" s="15">
        <f t="shared" si="4"/>
        <v>0.004061507936507936</v>
      </c>
      <c r="J66" s="16">
        <f>F66-F5</f>
        <v>0.014247685185185176</v>
      </c>
      <c r="K66" s="16">
        <f t="shared" si="5"/>
        <v>4.629629629629428E-05</v>
      </c>
      <c r="L66" s="17">
        <f t="shared" si="6"/>
        <v>3507.9791564891693</v>
      </c>
      <c r="M66" s="17">
        <f t="shared" si="7"/>
        <v>9.119778943138954</v>
      </c>
      <c r="N66" s="18"/>
      <c r="O66" s="36"/>
      <c r="P66" s="27"/>
      <c r="Q66" s="27"/>
      <c r="R66" s="22"/>
      <c r="S66" s="23"/>
      <c r="T66" s="24">
        <v>152</v>
      </c>
      <c r="U66" s="25">
        <v>129</v>
      </c>
    </row>
    <row r="67" spans="1:21" ht="23.25" customHeight="1">
      <c r="A67" s="8" t="s">
        <v>285</v>
      </c>
      <c r="B67" s="9" t="s">
        <v>286</v>
      </c>
      <c r="C67" s="9" t="s">
        <v>287</v>
      </c>
      <c r="D67" s="10" t="s">
        <v>40</v>
      </c>
      <c r="E67" s="11">
        <v>1969</v>
      </c>
      <c r="F67" s="12" t="s">
        <v>288</v>
      </c>
      <c r="G67" s="39" t="s">
        <v>289</v>
      </c>
      <c r="H67" s="40">
        <v>1</v>
      </c>
      <c r="I67" s="15">
        <f t="shared" si="4"/>
        <v>0.004066798941798942</v>
      </c>
      <c r="J67" s="16">
        <f>F67-F5</f>
        <v>0.014340277777777778</v>
      </c>
      <c r="K67" s="16">
        <f t="shared" si="5"/>
        <v>9.259259259260244E-05</v>
      </c>
      <c r="L67" s="17">
        <f t="shared" si="6"/>
        <v>3526.183119206375</v>
      </c>
      <c r="M67" s="17">
        <f t="shared" si="7"/>
        <v>18.20396271720574</v>
      </c>
      <c r="N67" s="18"/>
      <c r="O67" s="36"/>
      <c r="P67" s="27"/>
      <c r="Q67" s="27"/>
      <c r="R67" s="22"/>
      <c r="S67" s="23"/>
      <c r="T67" s="24">
        <v>14</v>
      </c>
      <c r="U67" s="25">
        <v>128</v>
      </c>
    </row>
    <row r="68" spans="1:21" ht="23.25" customHeight="1">
      <c r="A68" s="8" t="s">
        <v>290</v>
      </c>
      <c r="B68" s="9" t="s">
        <v>38</v>
      </c>
      <c r="C68" s="9" t="s">
        <v>291</v>
      </c>
      <c r="D68" s="10" t="s">
        <v>292</v>
      </c>
      <c r="E68" s="11">
        <v>1974</v>
      </c>
      <c r="F68" s="12" t="s">
        <v>293</v>
      </c>
      <c r="G68" s="13" t="s">
        <v>26</v>
      </c>
      <c r="H68" s="14">
        <v>32</v>
      </c>
      <c r="I68" s="15">
        <f t="shared" si="4"/>
        <v>0.004072089947089947</v>
      </c>
      <c r="J68" s="16">
        <f>F68-F5</f>
        <v>0.014432870370370367</v>
      </c>
      <c r="K68" s="16">
        <f t="shared" si="5"/>
        <v>9.259259259258856E-05</v>
      </c>
      <c r="L68" s="17">
        <f t="shared" si="6"/>
        <v>3544.3397758648684</v>
      </c>
      <c r="M68" s="17">
        <f t="shared" si="7"/>
        <v>18.156656658493375</v>
      </c>
      <c r="N68" s="18"/>
      <c r="O68" s="36"/>
      <c r="P68" s="27"/>
      <c r="Q68" s="27"/>
      <c r="R68" s="22"/>
      <c r="S68" s="23"/>
      <c r="T68" s="24">
        <v>110</v>
      </c>
      <c r="U68" s="25">
        <v>127</v>
      </c>
    </row>
    <row r="69" spans="1:21" ht="23.25" customHeight="1">
      <c r="A69" s="8" t="s">
        <v>294</v>
      </c>
      <c r="B69" s="9" t="s">
        <v>87</v>
      </c>
      <c r="C69" s="9" t="s">
        <v>295</v>
      </c>
      <c r="D69" s="10" t="s">
        <v>296</v>
      </c>
      <c r="E69" s="11">
        <v>1980</v>
      </c>
      <c r="F69" s="12" t="s">
        <v>297</v>
      </c>
      <c r="G69" s="13" t="s">
        <v>26</v>
      </c>
      <c r="H69" s="14">
        <v>33</v>
      </c>
      <c r="I69" s="15">
        <f aca="true" t="shared" si="8" ref="I69:I100">F69/17.5</f>
        <v>0.004075396825396826</v>
      </c>
      <c r="J69" s="16">
        <f>F69-F5</f>
        <v>0.014490740740740742</v>
      </c>
      <c r="K69" s="16">
        <f t="shared" si="5"/>
        <v>5.787037037037479E-05</v>
      </c>
      <c r="L69" s="17">
        <f t="shared" si="6"/>
        <v>3555.6637455371633</v>
      </c>
      <c r="M69" s="17">
        <f t="shared" si="7"/>
        <v>11.32396967229488</v>
      </c>
      <c r="N69" s="18"/>
      <c r="O69" s="36"/>
      <c r="P69" s="27"/>
      <c r="Q69" s="27"/>
      <c r="R69" s="22"/>
      <c r="S69" s="23"/>
      <c r="T69" s="24">
        <v>111</v>
      </c>
      <c r="U69" s="25">
        <v>126</v>
      </c>
    </row>
    <row r="70" spans="1:21" ht="23.25" customHeight="1">
      <c r="A70" s="8" t="s">
        <v>298</v>
      </c>
      <c r="B70" s="9" t="s">
        <v>299</v>
      </c>
      <c r="C70" s="9" t="s">
        <v>300</v>
      </c>
      <c r="D70" s="10" t="s">
        <v>301</v>
      </c>
      <c r="E70" s="11">
        <v>1976</v>
      </c>
      <c r="F70" s="12" t="s">
        <v>302</v>
      </c>
      <c r="G70" s="13" t="s">
        <v>26</v>
      </c>
      <c r="H70" s="14">
        <v>34</v>
      </c>
      <c r="I70" s="15">
        <f t="shared" si="8"/>
        <v>0.004083994708994708</v>
      </c>
      <c r="J70" s="16">
        <f>F70-F5</f>
        <v>0.014641203703703691</v>
      </c>
      <c r="K70" s="16">
        <f aca="true" t="shared" si="9" ref="K70:K101">F70-F69</f>
        <v>0.00015046296296294948</v>
      </c>
      <c r="L70" s="17">
        <f aca="true" t="shared" si="10" ref="L70:L101">(J70/I70)*1000</f>
        <v>3585.0202429149776</v>
      </c>
      <c r="M70" s="17">
        <f aca="true" t="shared" si="11" ref="M70:M101">L70-L69</f>
        <v>29.35649737781432</v>
      </c>
      <c r="N70" s="18"/>
      <c r="O70" s="36"/>
      <c r="P70" s="27"/>
      <c r="Q70" s="27"/>
      <c r="R70" s="22"/>
      <c r="S70" s="23"/>
      <c r="T70" s="24">
        <v>201</v>
      </c>
      <c r="U70" s="25">
        <v>125</v>
      </c>
    </row>
    <row r="71" spans="1:21" ht="23.25" customHeight="1">
      <c r="A71" s="8" t="s">
        <v>303</v>
      </c>
      <c r="B71" s="9" t="s">
        <v>304</v>
      </c>
      <c r="C71" s="9" t="s">
        <v>305</v>
      </c>
      <c r="D71" s="10" t="s">
        <v>275</v>
      </c>
      <c r="E71" s="11">
        <v>1973</v>
      </c>
      <c r="F71" s="12" t="s">
        <v>306</v>
      </c>
      <c r="G71" s="39" t="s">
        <v>289</v>
      </c>
      <c r="H71" s="40">
        <v>2</v>
      </c>
      <c r="I71" s="15">
        <f t="shared" si="8"/>
        <v>0.004084656084656084</v>
      </c>
      <c r="J71" s="16">
        <f>F71-F5</f>
        <v>0.014652777777777772</v>
      </c>
      <c r="K71" s="16">
        <f t="shared" si="9"/>
        <v>1.157407407408051E-05</v>
      </c>
      <c r="L71" s="17">
        <f t="shared" si="10"/>
        <v>3587.273316062175</v>
      </c>
      <c r="M71" s="17">
        <f t="shared" si="11"/>
        <v>2.253073147197483</v>
      </c>
      <c r="N71" s="18"/>
      <c r="O71" s="36"/>
      <c r="P71" s="27"/>
      <c r="Q71" s="27"/>
      <c r="R71" s="22"/>
      <c r="S71" s="23"/>
      <c r="T71" s="24">
        <v>219</v>
      </c>
      <c r="U71" s="25">
        <v>124</v>
      </c>
    </row>
    <row r="72" spans="1:21" ht="23.25" customHeight="1">
      <c r="A72" s="8" t="s">
        <v>307</v>
      </c>
      <c r="B72" s="9" t="s">
        <v>87</v>
      </c>
      <c r="C72" s="9" t="s">
        <v>308</v>
      </c>
      <c r="D72" s="10" t="s">
        <v>65</v>
      </c>
      <c r="E72" s="11">
        <v>1979</v>
      </c>
      <c r="F72" s="12" t="s">
        <v>309</v>
      </c>
      <c r="G72" s="13" t="s">
        <v>26</v>
      </c>
      <c r="H72" s="14">
        <v>35</v>
      </c>
      <c r="I72" s="15">
        <f t="shared" si="8"/>
        <v>0.0041005291005291</v>
      </c>
      <c r="J72" s="16">
        <f>F72-F5</f>
        <v>0.014930555555555551</v>
      </c>
      <c r="K72" s="16">
        <f t="shared" si="9"/>
        <v>0.00027777777777777957</v>
      </c>
      <c r="L72" s="17">
        <f t="shared" si="10"/>
        <v>3641.1290322580635</v>
      </c>
      <c r="M72" s="17">
        <f t="shared" si="11"/>
        <v>53.85571619588836</v>
      </c>
      <c r="N72" s="18"/>
      <c r="O72" s="38"/>
      <c r="P72" s="27"/>
      <c r="Q72" s="27"/>
      <c r="R72" s="22"/>
      <c r="S72" s="23"/>
      <c r="T72" s="24">
        <v>190</v>
      </c>
      <c r="U72" s="25">
        <v>123</v>
      </c>
    </row>
    <row r="73" spans="1:21" ht="23.25" customHeight="1">
      <c r="A73" s="8" t="s">
        <v>310</v>
      </c>
      <c r="B73" s="9" t="s">
        <v>87</v>
      </c>
      <c r="C73" s="9" t="s">
        <v>311</v>
      </c>
      <c r="D73" s="10" t="s">
        <v>312</v>
      </c>
      <c r="E73" s="11">
        <v>1980</v>
      </c>
      <c r="F73" s="12" t="s">
        <v>313</v>
      </c>
      <c r="G73" s="13" t="s">
        <v>26</v>
      </c>
      <c r="H73" s="14">
        <v>36</v>
      </c>
      <c r="I73" s="15">
        <f t="shared" si="8"/>
        <v>0.004105820105820106</v>
      </c>
      <c r="J73" s="16">
        <f>F73-F5</f>
        <v>0.01502314814814814</v>
      </c>
      <c r="K73" s="16">
        <f t="shared" si="9"/>
        <v>9.259259259258856E-05</v>
      </c>
      <c r="L73" s="17">
        <f t="shared" si="10"/>
        <v>3658.9884020618533</v>
      </c>
      <c r="M73" s="17">
        <f t="shared" si="11"/>
        <v>17.859369803789832</v>
      </c>
      <c r="N73" s="18"/>
      <c r="O73" s="36"/>
      <c r="P73" s="27"/>
      <c r="Q73" s="27"/>
      <c r="R73" s="22"/>
      <c r="S73" s="23"/>
      <c r="T73" s="24">
        <v>38</v>
      </c>
      <c r="U73" s="25">
        <v>122</v>
      </c>
    </row>
    <row r="74" spans="1:21" ht="23.25" customHeight="1">
      <c r="A74" s="8" t="s">
        <v>314</v>
      </c>
      <c r="B74" s="9" t="s">
        <v>119</v>
      </c>
      <c r="C74" s="9" t="s">
        <v>315</v>
      </c>
      <c r="D74" s="10"/>
      <c r="E74" s="11">
        <v>1972</v>
      </c>
      <c r="F74" s="12" t="s">
        <v>316</v>
      </c>
      <c r="G74" s="28" t="s">
        <v>42</v>
      </c>
      <c r="H74" s="29">
        <v>26</v>
      </c>
      <c r="I74" s="15">
        <f t="shared" si="8"/>
        <v>0.00411574074074074</v>
      </c>
      <c r="J74" s="16">
        <f>F74-F5</f>
        <v>0.01519675925925925</v>
      </c>
      <c r="K74" s="16">
        <f t="shared" si="9"/>
        <v>0.0001736111111111105</v>
      </c>
      <c r="L74" s="17">
        <f t="shared" si="10"/>
        <v>3692.3509561304822</v>
      </c>
      <c r="M74" s="17">
        <f t="shared" si="11"/>
        <v>33.362554068628924</v>
      </c>
      <c r="N74" s="18"/>
      <c r="O74" s="36"/>
      <c r="P74" s="27"/>
      <c r="Q74" s="27"/>
      <c r="R74" s="22"/>
      <c r="S74" s="23"/>
      <c r="T74" s="24">
        <v>189</v>
      </c>
      <c r="U74" s="25">
        <v>121</v>
      </c>
    </row>
    <row r="75" spans="1:21" ht="23.25" customHeight="1">
      <c r="A75" s="8" t="s">
        <v>317</v>
      </c>
      <c r="B75" s="9" t="s">
        <v>318</v>
      </c>
      <c r="C75" s="9" t="s">
        <v>319</v>
      </c>
      <c r="D75" s="10" t="s">
        <v>320</v>
      </c>
      <c r="E75" s="11">
        <v>1957</v>
      </c>
      <c r="F75" s="12" t="s">
        <v>321</v>
      </c>
      <c r="G75" s="30" t="s">
        <v>100</v>
      </c>
      <c r="H75" s="31">
        <v>4</v>
      </c>
      <c r="I75" s="15">
        <f t="shared" si="8"/>
        <v>0.004125</v>
      </c>
      <c r="J75" s="16">
        <f>F75-F5</f>
        <v>0.015358796296296294</v>
      </c>
      <c r="K75" s="16">
        <f t="shared" si="9"/>
        <v>0.00016203703703704386</v>
      </c>
      <c r="L75" s="17">
        <f t="shared" si="10"/>
        <v>3723.344556677889</v>
      </c>
      <c r="M75" s="17">
        <f t="shared" si="11"/>
        <v>30.993600547406913</v>
      </c>
      <c r="N75" s="18"/>
      <c r="O75" s="36"/>
      <c r="P75" s="27"/>
      <c r="Q75" s="27"/>
      <c r="R75" s="22"/>
      <c r="S75" s="23"/>
      <c r="T75" s="24">
        <v>165</v>
      </c>
      <c r="U75" s="25">
        <v>120</v>
      </c>
    </row>
    <row r="76" spans="1:21" ht="23.25" customHeight="1">
      <c r="A76" s="8" t="s">
        <v>322</v>
      </c>
      <c r="B76" s="9" t="s">
        <v>323</v>
      </c>
      <c r="C76" s="9" t="s">
        <v>324</v>
      </c>
      <c r="D76" s="10" t="s">
        <v>60</v>
      </c>
      <c r="E76" s="11">
        <v>1980</v>
      </c>
      <c r="F76" s="12" t="s">
        <v>325</v>
      </c>
      <c r="G76" s="13" t="s">
        <v>26</v>
      </c>
      <c r="H76" s="14">
        <v>37</v>
      </c>
      <c r="I76" s="15">
        <f t="shared" si="8"/>
        <v>0.004125661375661375</v>
      </c>
      <c r="J76" s="16">
        <f>F76-F5</f>
        <v>0.01537037037037036</v>
      </c>
      <c r="K76" s="16">
        <f t="shared" si="9"/>
        <v>1.1574074074066631E-05</v>
      </c>
      <c r="L76" s="17">
        <f t="shared" si="10"/>
        <v>3725.5530618788052</v>
      </c>
      <c r="M76" s="17">
        <f t="shared" si="11"/>
        <v>2.208505200916079</v>
      </c>
      <c r="N76" s="18"/>
      <c r="O76" s="36"/>
      <c r="P76" s="27"/>
      <c r="Q76" s="27"/>
      <c r="R76" s="22"/>
      <c r="S76" s="23"/>
      <c r="T76" s="24">
        <v>144</v>
      </c>
      <c r="U76" s="25">
        <v>119</v>
      </c>
    </row>
    <row r="77" spans="1:21" ht="23.25" customHeight="1">
      <c r="A77" s="8" t="s">
        <v>326</v>
      </c>
      <c r="B77" s="9" t="s">
        <v>248</v>
      </c>
      <c r="C77" s="9" t="s">
        <v>327</v>
      </c>
      <c r="D77" s="10" t="s">
        <v>328</v>
      </c>
      <c r="E77" s="11">
        <v>1969</v>
      </c>
      <c r="F77" s="12" t="s">
        <v>329</v>
      </c>
      <c r="G77" s="28" t="s">
        <v>42</v>
      </c>
      <c r="H77" s="29">
        <v>27</v>
      </c>
      <c r="I77" s="15">
        <f t="shared" si="8"/>
        <v>0.004158068783068783</v>
      </c>
      <c r="J77" s="16">
        <f>F77-F5</f>
        <v>0.015937499999999986</v>
      </c>
      <c r="K77" s="16">
        <f t="shared" si="9"/>
        <v>0.0005671296296296258</v>
      </c>
      <c r="L77" s="17">
        <f t="shared" si="10"/>
        <v>3832.909177668201</v>
      </c>
      <c r="M77" s="17">
        <f t="shared" si="11"/>
        <v>107.35611578939597</v>
      </c>
      <c r="N77" s="18"/>
      <c r="O77" s="36"/>
      <c r="P77" s="27"/>
      <c r="Q77" s="27"/>
      <c r="R77" s="22"/>
      <c r="S77" s="23"/>
      <c r="T77" s="24">
        <v>125</v>
      </c>
      <c r="U77" s="25">
        <v>118</v>
      </c>
    </row>
    <row r="78" spans="1:21" ht="23.25" customHeight="1">
      <c r="A78" s="8" t="s">
        <v>330</v>
      </c>
      <c r="B78" s="9" t="s">
        <v>331</v>
      </c>
      <c r="C78" s="9" t="s">
        <v>332</v>
      </c>
      <c r="D78" s="10" t="s">
        <v>328</v>
      </c>
      <c r="E78" s="11">
        <v>1969</v>
      </c>
      <c r="F78" s="12" t="s">
        <v>329</v>
      </c>
      <c r="G78" s="39" t="s">
        <v>289</v>
      </c>
      <c r="H78" s="40">
        <v>3</v>
      </c>
      <c r="I78" s="15">
        <f t="shared" si="8"/>
        <v>0.004158068783068783</v>
      </c>
      <c r="J78" s="16">
        <f>F78-F5</f>
        <v>0.015937499999999986</v>
      </c>
      <c r="K78" s="16">
        <f t="shared" si="9"/>
        <v>0</v>
      </c>
      <c r="L78" s="17">
        <f t="shared" si="10"/>
        <v>3832.909177668201</v>
      </c>
      <c r="M78" s="17">
        <f t="shared" si="11"/>
        <v>0</v>
      </c>
      <c r="N78" s="18"/>
      <c r="O78" s="36"/>
      <c r="P78" s="27"/>
      <c r="Q78" s="27"/>
      <c r="R78" s="22"/>
      <c r="S78" s="23"/>
      <c r="T78" s="24">
        <v>126</v>
      </c>
      <c r="U78" s="25">
        <v>117</v>
      </c>
    </row>
    <row r="79" spans="1:21" ht="23.25" customHeight="1">
      <c r="A79" s="8" t="s">
        <v>333</v>
      </c>
      <c r="B79" s="9" t="s">
        <v>87</v>
      </c>
      <c r="C79" s="9" t="s">
        <v>334</v>
      </c>
      <c r="D79" s="10" t="s">
        <v>335</v>
      </c>
      <c r="E79" s="11">
        <v>1982</v>
      </c>
      <c r="F79" s="12" t="s">
        <v>336</v>
      </c>
      <c r="G79" s="13" t="s">
        <v>26</v>
      </c>
      <c r="H79" s="14">
        <v>38</v>
      </c>
      <c r="I79" s="15">
        <f t="shared" si="8"/>
        <v>0.0041653439153439146</v>
      </c>
      <c r="J79" s="16">
        <f>F79-F5</f>
        <v>0.016064814814814803</v>
      </c>
      <c r="K79" s="16">
        <f t="shared" si="9"/>
        <v>0.0001273148148148162</v>
      </c>
      <c r="L79" s="17">
        <f t="shared" si="10"/>
        <v>3856.779930136549</v>
      </c>
      <c r="M79" s="17">
        <f t="shared" si="11"/>
        <v>23.870752468347746</v>
      </c>
      <c r="N79" s="18"/>
      <c r="O79" s="36"/>
      <c r="P79" s="27"/>
      <c r="Q79" s="27"/>
      <c r="R79" s="22"/>
      <c r="S79" s="23"/>
      <c r="T79" s="24">
        <v>203</v>
      </c>
      <c r="U79" s="25">
        <v>116</v>
      </c>
    </row>
    <row r="80" spans="1:21" ht="23.25" customHeight="1">
      <c r="A80" s="8" t="s">
        <v>337</v>
      </c>
      <c r="B80" s="9" t="s">
        <v>68</v>
      </c>
      <c r="C80" s="9" t="s">
        <v>338</v>
      </c>
      <c r="D80" s="10" t="s">
        <v>339</v>
      </c>
      <c r="E80" s="11">
        <v>1970</v>
      </c>
      <c r="F80" s="12" t="s">
        <v>340</v>
      </c>
      <c r="G80" s="28" t="s">
        <v>42</v>
      </c>
      <c r="H80" s="29">
        <v>28</v>
      </c>
      <c r="I80" s="15">
        <f t="shared" si="8"/>
        <v>0.004177248677248677</v>
      </c>
      <c r="J80" s="16">
        <f>F80-F5</f>
        <v>0.01627314814814814</v>
      </c>
      <c r="K80" s="16">
        <f t="shared" si="9"/>
        <v>0.00020833333333333814</v>
      </c>
      <c r="L80" s="17">
        <f t="shared" si="10"/>
        <v>3895.661811272956</v>
      </c>
      <c r="M80" s="17">
        <f t="shared" si="11"/>
        <v>38.88188113640717</v>
      </c>
      <c r="N80" s="18"/>
      <c r="O80" s="36"/>
      <c r="P80" s="27"/>
      <c r="Q80" s="27"/>
      <c r="R80" s="22"/>
      <c r="S80" s="23"/>
      <c r="T80" s="24">
        <v>78</v>
      </c>
      <c r="U80" s="25">
        <v>115</v>
      </c>
    </row>
    <row r="81" spans="1:21" ht="23.25" customHeight="1">
      <c r="A81" s="8" t="s">
        <v>341</v>
      </c>
      <c r="B81" s="9" t="s">
        <v>342</v>
      </c>
      <c r="C81" s="9" t="s">
        <v>343</v>
      </c>
      <c r="D81" s="10" t="s">
        <v>344</v>
      </c>
      <c r="E81" s="11">
        <v>1973</v>
      </c>
      <c r="F81" s="12" t="s">
        <v>345</v>
      </c>
      <c r="G81" s="39" t="s">
        <v>289</v>
      </c>
      <c r="H81" s="40">
        <v>4</v>
      </c>
      <c r="I81" s="15">
        <f t="shared" si="8"/>
        <v>0.00419510582010582</v>
      </c>
      <c r="J81" s="16">
        <f>F81-F5</f>
        <v>0.016585648148148148</v>
      </c>
      <c r="K81" s="16">
        <f t="shared" si="9"/>
        <v>0.0003125000000000072</v>
      </c>
      <c r="L81" s="17">
        <f t="shared" si="10"/>
        <v>3953.570865521047</v>
      </c>
      <c r="M81" s="17">
        <f t="shared" si="11"/>
        <v>57.9090542480908</v>
      </c>
      <c r="N81" s="18"/>
      <c r="O81" s="38"/>
      <c r="P81" s="27"/>
      <c r="Q81" s="27"/>
      <c r="R81" s="22"/>
      <c r="S81" s="23"/>
      <c r="T81" s="24">
        <v>166</v>
      </c>
      <c r="U81" s="25">
        <v>114</v>
      </c>
    </row>
    <row r="82" spans="1:21" ht="23.25" customHeight="1">
      <c r="A82" s="8" t="s">
        <v>346</v>
      </c>
      <c r="B82" s="9" t="s">
        <v>215</v>
      </c>
      <c r="C82" s="9" t="s">
        <v>347</v>
      </c>
      <c r="D82" s="10" t="s">
        <v>138</v>
      </c>
      <c r="E82" s="11">
        <v>1975</v>
      </c>
      <c r="F82" s="12" t="s">
        <v>348</v>
      </c>
      <c r="G82" s="13" t="s">
        <v>26</v>
      </c>
      <c r="H82" s="14">
        <v>39</v>
      </c>
      <c r="I82" s="15">
        <f t="shared" si="8"/>
        <v>0.0041964285714285714</v>
      </c>
      <c r="J82" s="16">
        <f>F82-F5</f>
        <v>0.016608796296296295</v>
      </c>
      <c r="K82" s="16">
        <f t="shared" si="9"/>
        <v>2.314814814814714E-05</v>
      </c>
      <c r="L82" s="17">
        <f t="shared" si="10"/>
        <v>3957.840819542947</v>
      </c>
      <c r="M82" s="17">
        <f t="shared" si="11"/>
        <v>4.269954021900048</v>
      </c>
      <c r="N82" s="18"/>
      <c r="O82" s="36"/>
      <c r="P82" s="27"/>
      <c r="Q82" s="27"/>
      <c r="R82" s="22"/>
      <c r="S82" s="23"/>
      <c r="T82" s="24">
        <v>194</v>
      </c>
      <c r="U82" s="25">
        <v>113</v>
      </c>
    </row>
    <row r="83" spans="1:21" ht="23.25" customHeight="1">
      <c r="A83" s="8" t="s">
        <v>349</v>
      </c>
      <c r="B83" s="9" t="s">
        <v>87</v>
      </c>
      <c r="C83" s="9" t="s">
        <v>308</v>
      </c>
      <c r="D83" s="10" t="s">
        <v>350</v>
      </c>
      <c r="E83" s="11">
        <v>1966</v>
      </c>
      <c r="F83" s="12" t="s">
        <v>351</v>
      </c>
      <c r="G83" s="28" t="s">
        <v>42</v>
      </c>
      <c r="H83" s="29">
        <v>29</v>
      </c>
      <c r="I83" s="15">
        <f t="shared" si="8"/>
        <v>0.004200396825396825</v>
      </c>
      <c r="J83" s="16">
        <f>F83-F5</f>
        <v>0.016678240740740737</v>
      </c>
      <c r="K83" s="16">
        <f t="shared" si="9"/>
        <v>6.944444444444142E-05</v>
      </c>
      <c r="L83" s="17">
        <f t="shared" si="10"/>
        <v>3970.6345457408274</v>
      </c>
      <c r="M83" s="17">
        <f t="shared" si="11"/>
        <v>12.79372619788046</v>
      </c>
      <c r="N83" s="18"/>
      <c r="O83" s="36"/>
      <c r="P83" s="27"/>
      <c r="Q83" s="27"/>
      <c r="R83" s="22"/>
      <c r="S83" s="23"/>
      <c r="T83" s="24">
        <v>21</v>
      </c>
      <c r="U83" s="25">
        <v>112</v>
      </c>
    </row>
    <row r="84" spans="1:21" ht="23.25" customHeight="1">
      <c r="A84" s="8" t="s">
        <v>352</v>
      </c>
      <c r="B84" s="9" t="s">
        <v>102</v>
      </c>
      <c r="C84" s="9" t="s">
        <v>353</v>
      </c>
      <c r="D84" s="37"/>
      <c r="E84" s="11">
        <v>1976</v>
      </c>
      <c r="F84" s="12" t="s">
        <v>354</v>
      </c>
      <c r="G84" s="13" t="s">
        <v>26</v>
      </c>
      <c r="H84" s="14">
        <v>40</v>
      </c>
      <c r="I84" s="15">
        <f t="shared" si="8"/>
        <v>0.004203703703703704</v>
      </c>
      <c r="J84" s="16">
        <f>F84-F5</f>
        <v>0.01673611111111111</v>
      </c>
      <c r="K84" s="16">
        <f t="shared" si="9"/>
        <v>5.787037037037479E-05</v>
      </c>
      <c r="L84" s="17">
        <f t="shared" si="10"/>
        <v>3981.277533039647</v>
      </c>
      <c r="M84" s="17">
        <f t="shared" si="11"/>
        <v>10.642987298819662</v>
      </c>
      <c r="N84" s="18"/>
      <c r="O84" s="38"/>
      <c r="P84" s="27"/>
      <c r="Q84" s="27"/>
      <c r="R84" s="22"/>
      <c r="S84" s="23"/>
      <c r="T84" s="24">
        <v>214</v>
      </c>
      <c r="U84" s="25">
        <v>111</v>
      </c>
    </row>
    <row r="85" spans="1:21" ht="23.25" customHeight="1">
      <c r="A85" s="8" t="s">
        <v>355</v>
      </c>
      <c r="B85" s="9" t="s">
        <v>356</v>
      </c>
      <c r="C85" s="9" t="s">
        <v>357</v>
      </c>
      <c r="D85" s="10" t="s">
        <v>142</v>
      </c>
      <c r="E85" s="11">
        <v>1965</v>
      </c>
      <c r="F85" s="12" t="s">
        <v>358</v>
      </c>
      <c r="G85" s="39" t="s">
        <v>289</v>
      </c>
      <c r="H85" s="40">
        <v>5</v>
      </c>
      <c r="I85" s="15">
        <f t="shared" si="8"/>
        <v>0.004217592592592592</v>
      </c>
      <c r="J85" s="16">
        <f>F85-F5</f>
        <v>0.016979166666666663</v>
      </c>
      <c r="K85" s="16">
        <f t="shared" si="9"/>
        <v>0.00024305555555555192</v>
      </c>
      <c r="L85" s="17">
        <f t="shared" si="10"/>
        <v>4025.7958287596043</v>
      </c>
      <c r="M85" s="17">
        <f t="shared" si="11"/>
        <v>44.51829571995722</v>
      </c>
      <c r="N85" s="18"/>
      <c r="O85" s="36"/>
      <c r="P85" s="27"/>
      <c r="Q85" s="27"/>
      <c r="R85" s="22"/>
      <c r="S85" s="23"/>
      <c r="T85" s="24">
        <v>118</v>
      </c>
      <c r="U85" s="25">
        <v>110</v>
      </c>
    </row>
    <row r="86" spans="1:21" ht="23.25" customHeight="1">
      <c r="A86" s="8" t="s">
        <v>359</v>
      </c>
      <c r="B86" s="9" t="s">
        <v>360</v>
      </c>
      <c r="C86" s="9" t="s">
        <v>361</v>
      </c>
      <c r="D86" s="10" t="s">
        <v>362</v>
      </c>
      <c r="E86" s="11">
        <v>1981</v>
      </c>
      <c r="F86" s="12" t="s">
        <v>363</v>
      </c>
      <c r="G86" s="32" t="s">
        <v>165</v>
      </c>
      <c r="H86" s="33">
        <v>4</v>
      </c>
      <c r="I86" s="15">
        <f t="shared" si="8"/>
        <v>0.004239417989417989</v>
      </c>
      <c r="J86" s="16">
        <f>F86-F5</f>
        <v>0.017361111111111098</v>
      </c>
      <c r="K86" s="16">
        <f t="shared" si="9"/>
        <v>0.00038194444444443476</v>
      </c>
      <c r="L86" s="17">
        <f t="shared" si="10"/>
        <v>4095.1638065522593</v>
      </c>
      <c r="M86" s="17">
        <f t="shared" si="11"/>
        <v>69.36797779265498</v>
      </c>
      <c r="N86" s="18"/>
      <c r="O86" s="36"/>
      <c r="P86" s="27"/>
      <c r="Q86" s="27"/>
      <c r="R86" s="22"/>
      <c r="S86" s="23"/>
      <c r="T86" s="24">
        <v>182</v>
      </c>
      <c r="U86" s="25">
        <v>109</v>
      </c>
    </row>
    <row r="87" spans="1:21" ht="23.25" customHeight="1">
      <c r="A87" s="8" t="s">
        <v>364</v>
      </c>
      <c r="B87" s="9" t="s">
        <v>365</v>
      </c>
      <c r="C87" s="9" t="s">
        <v>366</v>
      </c>
      <c r="D87" s="10" t="s">
        <v>301</v>
      </c>
      <c r="E87" s="11">
        <v>1981</v>
      </c>
      <c r="F87" s="12" t="s">
        <v>367</v>
      </c>
      <c r="G87" s="32" t="s">
        <v>165</v>
      </c>
      <c r="H87" s="33">
        <v>5</v>
      </c>
      <c r="I87" s="15">
        <f t="shared" si="8"/>
        <v>0.004240079365079365</v>
      </c>
      <c r="J87" s="16">
        <f>F87-F5</f>
        <v>0.01737268518518518</v>
      </c>
      <c r="K87" s="16">
        <f t="shared" si="9"/>
        <v>1.157407407408051E-05</v>
      </c>
      <c r="L87" s="17">
        <f t="shared" si="10"/>
        <v>4097.2547184526575</v>
      </c>
      <c r="M87" s="17">
        <f t="shared" si="11"/>
        <v>2.0909119003981687</v>
      </c>
      <c r="N87" s="18"/>
      <c r="O87" s="36"/>
      <c r="P87" s="27"/>
      <c r="Q87" s="27"/>
      <c r="R87" s="22"/>
      <c r="S87" s="23"/>
      <c r="T87" s="24">
        <v>206</v>
      </c>
      <c r="U87" s="25">
        <v>108</v>
      </c>
    </row>
    <row r="88" spans="1:21" ht="23.25" customHeight="1">
      <c r="A88" s="8" t="s">
        <v>368</v>
      </c>
      <c r="B88" s="9" t="s">
        <v>215</v>
      </c>
      <c r="C88" s="9" t="s">
        <v>369</v>
      </c>
      <c r="D88" s="10" t="s">
        <v>370</v>
      </c>
      <c r="E88" s="11">
        <v>1973</v>
      </c>
      <c r="F88" s="12" t="s">
        <v>371</v>
      </c>
      <c r="G88" s="28" t="s">
        <v>42</v>
      </c>
      <c r="H88" s="29">
        <v>30</v>
      </c>
      <c r="I88" s="15">
        <f t="shared" si="8"/>
        <v>0.004263888888888889</v>
      </c>
      <c r="J88" s="16">
        <f>F88-F5</f>
        <v>0.017789351851851855</v>
      </c>
      <c r="K88" s="16">
        <f t="shared" si="9"/>
        <v>0.0004166666666666763</v>
      </c>
      <c r="L88" s="17">
        <f t="shared" si="10"/>
        <v>4172.095548317047</v>
      </c>
      <c r="M88" s="17">
        <f t="shared" si="11"/>
        <v>74.84082986438989</v>
      </c>
      <c r="N88" s="18"/>
      <c r="O88" s="36"/>
      <c r="P88" s="27"/>
      <c r="Q88" s="27"/>
      <c r="R88" s="22"/>
      <c r="S88" s="23"/>
      <c r="T88" s="24">
        <v>104</v>
      </c>
      <c r="U88" s="25">
        <v>107</v>
      </c>
    </row>
    <row r="89" spans="1:21" ht="23.25" customHeight="1">
      <c r="A89" s="8" t="s">
        <v>372</v>
      </c>
      <c r="B89" s="9" t="s">
        <v>38</v>
      </c>
      <c r="C89" s="9" t="s">
        <v>373</v>
      </c>
      <c r="D89" s="10" t="s">
        <v>374</v>
      </c>
      <c r="E89" s="11">
        <v>1967</v>
      </c>
      <c r="F89" s="12" t="s">
        <v>375</v>
      </c>
      <c r="G89" s="28" t="s">
        <v>42</v>
      </c>
      <c r="H89" s="29">
        <v>31</v>
      </c>
      <c r="I89" s="15">
        <f t="shared" si="8"/>
        <v>0.004291005291005291</v>
      </c>
      <c r="J89" s="16">
        <f>F89-F5</f>
        <v>0.018263888888888878</v>
      </c>
      <c r="K89" s="16">
        <f t="shared" si="9"/>
        <v>0.0004745370370370233</v>
      </c>
      <c r="L89" s="17">
        <f t="shared" si="10"/>
        <v>4256.319358816274</v>
      </c>
      <c r="M89" s="17">
        <f t="shared" si="11"/>
        <v>84.2238104992266</v>
      </c>
      <c r="N89" s="18"/>
      <c r="O89" s="36"/>
      <c r="P89" s="27"/>
      <c r="Q89" s="27"/>
      <c r="R89" s="22"/>
      <c r="S89" s="23"/>
      <c r="T89" s="24">
        <v>86</v>
      </c>
      <c r="U89" s="25">
        <v>106</v>
      </c>
    </row>
    <row r="90" spans="1:21" ht="23.25" customHeight="1">
      <c r="A90" s="8" t="s">
        <v>376</v>
      </c>
      <c r="B90" s="9" t="s">
        <v>215</v>
      </c>
      <c r="C90" s="9" t="s">
        <v>377</v>
      </c>
      <c r="D90" s="10" t="s">
        <v>378</v>
      </c>
      <c r="E90" s="11">
        <v>1970</v>
      </c>
      <c r="F90" s="12" t="s">
        <v>379</v>
      </c>
      <c r="G90" s="28" t="s">
        <v>42</v>
      </c>
      <c r="H90" s="29">
        <v>32</v>
      </c>
      <c r="I90" s="15">
        <f t="shared" si="8"/>
        <v>0.004294973544973545</v>
      </c>
      <c r="J90" s="16">
        <f>F90-F5</f>
        <v>0.018333333333333333</v>
      </c>
      <c r="K90" s="16">
        <f t="shared" si="9"/>
        <v>6.94444444444553E-05</v>
      </c>
      <c r="L90" s="17">
        <f t="shared" si="10"/>
        <v>4268.555589775177</v>
      </c>
      <c r="M90" s="17">
        <f t="shared" si="11"/>
        <v>12.236230958903434</v>
      </c>
      <c r="N90" s="18"/>
      <c r="O90" s="36"/>
      <c r="P90" s="27"/>
      <c r="Q90" s="27"/>
      <c r="R90" s="22"/>
      <c r="S90" s="23"/>
      <c r="T90" s="24">
        <v>138</v>
      </c>
      <c r="U90" s="25">
        <v>105</v>
      </c>
    </row>
    <row r="91" spans="1:21" ht="23.25" customHeight="1">
      <c r="A91" s="8" t="s">
        <v>380</v>
      </c>
      <c r="B91" s="9" t="s">
        <v>304</v>
      </c>
      <c r="C91" s="9" t="s">
        <v>381</v>
      </c>
      <c r="D91" s="10" t="s">
        <v>382</v>
      </c>
      <c r="E91" s="11">
        <v>1981</v>
      </c>
      <c r="F91" s="12" t="s">
        <v>383</v>
      </c>
      <c r="G91" s="32" t="s">
        <v>165</v>
      </c>
      <c r="H91" s="33">
        <v>6</v>
      </c>
      <c r="I91" s="15">
        <f t="shared" si="8"/>
        <v>0.00430026455026455</v>
      </c>
      <c r="J91" s="16">
        <f>F91-F5</f>
        <v>0.018425925925925922</v>
      </c>
      <c r="K91" s="16">
        <f t="shared" si="9"/>
        <v>9.259259259258856E-05</v>
      </c>
      <c r="L91" s="17">
        <f t="shared" si="10"/>
        <v>4284.835435250691</v>
      </c>
      <c r="M91" s="17">
        <f t="shared" si="11"/>
        <v>16.279845475513866</v>
      </c>
      <c r="N91" s="18"/>
      <c r="O91" s="36"/>
      <c r="P91" s="27"/>
      <c r="Q91" s="27"/>
      <c r="R91" s="22"/>
      <c r="S91" s="23"/>
      <c r="T91" s="24">
        <v>1</v>
      </c>
      <c r="U91" s="25">
        <v>104</v>
      </c>
    </row>
    <row r="92" spans="1:21" ht="23.25" customHeight="1">
      <c r="A92" s="8" t="s">
        <v>384</v>
      </c>
      <c r="B92" s="9" t="s">
        <v>385</v>
      </c>
      <c r="C92" s="9" t="s">
        <v>386</v>
      </c>
      <c r="D92" s="10" t="s">
        <v>387</v>
      </c>
      <c r="E92" s="11">
        <v>1980</v>
      </c>
      <c r="F92" s="12" t="s">
        <v>388</v>
      </c>
      <c r="G92" s="13" t="s">
        <v>26</v>
      </c>
      <c r="H92" s="14">
        <v>41</v>
      </c>
      <c r="I92" s="15">
        <f t="shared" si="8"/>
        <v>0.004301587301587302</v>
      </c>
      <c r="J92" s="16">
        <f>F92-F5</f>
        <v>0.01844907407407407</v>
      </c>
      <c r="K92" s="16">
        <f t="shared" si="9"/>
        <v>2.314814814814714E-05</v>
      </c>
      <c r="L92" s="17">
        <f t="shared" si="10"/>
        <v>4288.899138991388</v>
      </c>
      <c r="M92" s="17">
        <f t="shared" si="11"/>
        <v>4.0637037406968375</v>
      </c>
      <c r="N92" s="18"/>
      <c r="O92" s="36"/>
      <c r="P92" s="27"/>
      <c r="Q92" s="27"/>
      <c r="R92" s="22"/>
      <c r="S92" s="23"/>
      <c r="T92" s="24">
        <v>154</v>
      </c>
      <c r="U92" s="25">
        <v>103</v>
      </c>
    </row>
    <row r="93" spans="1:21" ht="23.25" customHeight="1">
      <c r="A93" s="8" t="s">
        <v>389</v>
      </c>
      <c r="B93" s="9" t="s">
        <v>107</v>
      </c>
      <c r="C93" s="9" t="s">
        <v>390</v>
      </c>
      <c r="D93" s="10" t="s">
        <v>391</v>
      </c>
      <c r="E93" s="11">
        <v>1960</v>
      </c>
      <c r="F93" s="12" t="s">
        <v>392</v>
      </c>
      <c r="G93" s="28" t="s">
        <v>42</v>
      </c>
      <c r="H93" s="29">
        <v>33</v>
      </c>
      <c r="I93" s="15">
        <f t="shared" si="8"/>
        <v>0.0043287037037037035</v>
      </c>
      <c r="J93" s="16">
        <f>F93-F5</f>
        <v>0.018923611111111106</v>
      </c>
      <c r="K93" s="16">
        <f t="shared" si="9"/>
        <v>0.0004745370370370372</v>
      </c>
      <c r="L93" s="17">
        <f t="shared" si="10"/>
        <v>4371.657754010695</v>
      </c>
      <c r="M93" s="17">
        <f t="shared" si="11"/>
        <v>82.75861501930649</v>
      </c>
      <c r="N93" s="18"/>
      <c r="O93" s="38"/>
      <c r="P93" s="27"/>
      <c r="Q93" s="27"/>
      <c r="R93" s="22"/>
      <c r="S93" s="23"/>
      <c r="T93" s="24">
        <v>217</v>
      </c>
      <c r="U93" s="25">
        <v>102</v>
      </c>
    </row>
    <row r="94" spans="1:21" ht="23.25" customHeight="1">
      <c r="A94" s="8" t="s">
        <v>393</v>
      </c>
      <c r="B94" s="9" t="s">
        <v>215</v>
      </c>
      <c r="C94" s="9" t="s">
        <v>394</v>
      </c>
      <c r="D94" s="10" t="s">
        <v>395</v>
      </c>
      <c r="E94" s="11">
        <v>1992</v>
      </c>
      <c r="F94" s="12" t="s">
        <v>396</v>
      </c>
      <c r="G94" s="13" t="s">
        <v>26</v>
      </c>
      <c r="H94" s="14">
        <v>42</v>
      </c>
      <c r="I94" s="15">
        <f t="shared" si="8"/>
        <v>0.004331349206349206</v>
      </c>
      <c r="J94" s="16">
        <f>F94-F5</f>
        <v>0.0189699074074074</v>
      </c>
      <c r="K94" s="16">
        <f t="shared" si="9"/>
        <v>4.629629629629428E-05</v>
      </c>
      <c r="L94" s="17">
        <f t="shared" si="10"/>
        <v>4379.676286455946</v>
      </c>
      <c r="M94" s="17">
        <f t="shared" si="11"/>
        <v>8.018532445251367</v>
      </c>
      <c r="N94" s="18"/>
      <c r="O94" s="36"/>
      <c r="P94" s="27"/>
      <c r="Q94" s="27"/>
      <c r="R94" s="22"/>
      <c r="S94" s="23"/>
      <c r="T94" s="24">
        <v>99</v>
      </c>
      <c r="U94" s="25">
        <v>101</v>
      </c>
    </row>
    <row r="95" spans="1:21" ht="23.25" customHeight="1">
      <c r="A95" s="8" t="s">
        <v>397</v>
      </c>
      <c r="B95" s="9" t="s">
        <v>68</v>
      </c>
      <c r="C95" s="9" t="s">
        <v>398</v>
      </c>
      <c r="D95" s="37"/>
      <c r="E95" s="11">
        <v>1965</v>
      </c>
      <c r="F95" s="12" t="s">
        <v>399</v>
      </c>
      <c r="G95" s="28" t="s">
        <v>42</v>
      </c>
      <c r="H95" s="29">
        <v>34</v>
      </c>
      <c r="I95" s="15">
        <f t="shared" si="8"/>
        <v>0.004337301587301588</v>
      </c>
      <c r="J95" s="16">
        <f>F95-F5</f>
        <v>0.01907407407407407</v>
      </c>
      <c r="K95" s="16">
        <f t="shared" si="9"/>
        <v>0.00010416666666666907</v>
      </c>
      <c r="L95" s="17">
        <f t="shared" si="10"/>
        <v>4397.682220189081</v>
      </c>
      <c r="M95" s="17">
        <f t="shared" si="11"/>
        <v>18.005933733134952</v>
      </c>
      <c r="N95" s="18"/>
      <c r="O95" s="36"/>
      <c r="P95" s="27"/>
      <c r="Q95" s="27"/>
      <c r="R95" s="22"/>
      <c r="S95" s="23"/>
      <c r="T95" s="24">
        <v>224</v>
      </c>
      <c r="U95" s="25">
        <v>100</v>
      </c>
    </row>
    <row r="96" spans="1:21" ht="23.25" customHeight="1">
      <c r="A96" s="8" t="s">
        <v>400</v>
      </c>
      <c r="B96" s="9" t="s">
        <v>58</v>
      </c>
      <c r="C96" s="9" t="s">
        <v>401</v>
      </c>
      <c r="D96" s="10" t="s">
        <v>402</v>
      </c>
      <c r="E96" s="11">
        <v>1963</v>
      </c>
      <c r="F96" s="12" t="s">
        <v>403</v>
      </c>
      <c r="G96" s="28" t="s">
        <v>42</v>
      </c>
      <c r="H96" s="29">
        <v>35</v>
      </c>
      <c r="I96" s="15">
        <f t="shared" si="8"/>
        <v>0.004353174603174604</v>
      </c>
      <c r="J96" s="16">
        <f>F96-F5</f>
        <v>0.01935185185185185</v>
      </c>
      <c r="K96" s="16">
        <f t="shared" si="9"/>
        <v>0.00027777777777777957</v>
      </c>
      <c r="L96" s="17">
        <f t="shared" si="10"/>
        <v>4445.457307809175</v>
      </c>
      <c r="M96" s="17">
        <f t="shared" si="11"/>
        <v>47.77508762009438</v>
      </c>
      <c r="N96" s="18"/>
      <c r="O96" s="38"/>
      <c r="P96" s="27"/>
      <c r="Q96" s="27"/>
      <c r="R96" s="22"/>
      <c r="S96" s="23"/>
      <c r="T96" s="24">
        <v>61</v>
      </c>
      <c r="U96" s="25">
        <v>99</v>
      </c>
    </row>
    <row r="97" spans="1:21" ht="23.25" customHeight="1">
      <c r="A97" s="8" t="s">
        <v>404</v>
      </c>
      <c r="B97" s="9" t="s">
        <v>248</v>
      </c>
      <c r="C97" s="9" t="s">
        <v>133</v>
      </c>
      <c r="D97" s="10" t="s">
        <v>134</v>
      </c>
      <c r="E97" s="11">
        <v>1988</v>
      </c>
      <c r="F97" s="12" t="s">
        <v>405</v>
      </c>
      <c r="G97" s="13" t="s">
        <v>26</v>
      </c>
      <c r="H97" s="14">
        <v>43</v>
      </c>
      <c r="I97" s="15">
        <f t="shared" si="8"/>
        <v>0.00435383597883598</v>
      </c>
      <c r="J97" s="16">
        <f>F97-F5</f>
        <v>0.01936342592592593</v>
      </c>
      <c r="K97" s="16">
        <f t="shared" si="9"/>
        <v>1.157407407408051E-05</v>
      </c>
      <c r="L97" s="17">
        <f t="shared" si="10"/>
        <v>4447.4403767279355</v>
      </c>
      <c r="M97" s="17">
        <f t="shared" si="11"/>
        <v>1.983068918760182</v>
      </c>
      <c r="N97" s="18"/>
      <c r="O97" s="36"/>
      <c r="P97" s="27"/>
      <c r="Q97" s="27"/>
      <c r="R97" s="22"/>
      <c r="S97" s="23"/>
      <c r="T97" s="24">
        <v>117</v>
      </c>
      <c r="U97" s="25">
        <v>98</v>
      </c>
    </row>
    <row r="98" spans="1:21" ht="23.25" customHeight="1">
      <c r="A98" s="8" t="s">
        <v>406</v>
      </c>
      <c r="B98" s="9" t="s">
        <v>407</v>
      </c>
      <c r="C98" s="9" t="s">
        <v>408</v>
      </c>
      <c r="D98" s="10" t="s">
        <v>409</v>
      </c>
      <c r="E98" s="11">
        <v>1979</v>
      </c>
      <c r="F98" s="12" t="s">
        <v>410</v>
      </c>
      <c r="G98" s="13" t="s">
        <v>26</v>
      </c>
      <c r="H98" s="14">
        <v>44</v>
      </c>
      <c r="I98" s="15">
        <f t="shared" si="8"/>
        <v>0.004381613756613756</v>
      </c>
      <c r="J98" s="16">
        <f>F98-F5</f>
        <v>0.019849537037037034</v>
      </c>
      <c r="K98" s="16">
        <f t="shared" si="9"/>
        <v>0.00048611111111110383</v>
      </c>
      <c r="L98" s="17">
        <f t="shared" si="10"/>
        <v>4530.188679245282</v>
      </c>
      <c r="M98" s="17">
        <f t="shared" si="11"/>
        <v>82.74830251734693</v>
      </c>
      <c r="N98" s="18"/>
      <c r="O98" s="38"/>
      <c r="P98" s="27"/>
      <c r="Q98" s="27"/>
      <c r="R98" s="22"/>
      <c r="S98" s="23"/>
      <c r="T98" s="24">
        <v>30</v>
      </c>
      <c r="U98" s="25">
        <v>97</v>
      </c>
    </row>
    <row r="99" spans="1:21" ht="23.25" customHeight="1">
      <c r="A99" s="8" t="s">
        <v>411</v>
      </c>
      <c r="B99" s="9" t="s">
        <v>68</v>
      </c>
      <c r="C99" s="9" t="s">
        <v>412</v>
      </c>
      <c r="D99" s="10" t="s">
        <v>40</v>
      </c>
      <c r="E99" s="11">
        <v>1979</v>
      </c>
      <c r="F99" s="12" t="s">
        <v>413</v>
      </c>
      <c r="G99" s="13" t="s">
        <v>26</v>
      </c>
      <c r="H99" s="14">
        <v>45</v>
      </c>
      <c r="I99" s="15">
        <f t="shared" si="8"/>
        <v>0.004391534391534392</v>
      </c>
      <c r="J99" s="16">
        <f>F99-F5</f>
        <v>0.020023148148148144</v>
      </c>
      <c r="K99" s="16">
        <f t="shared" si="9"/>
        <v>0.0001736111111111105</v>
      </c>
      <c r="L99" s="17">
        <f t="shared" si="10"/>
        <v>4559.487951807228</v>
      </c>
      <c r="M99" s="17">
        <f t="shared" si="11"/>
        <v>29.299272561945145</v>
      </c>
      <c r="N99" s="18"/>
      <c r="O99" s="36"/>
      <c r="P99" s="27"/>
      <c r="Q99" s="27"/>
      <c r="R99" s="22"/>
      <c r="S99" s="23"/>
      <c r="T99" s="24">
        <v>120</v>
      </c>
      <c r="U99" s="25">
        <v>96</v>
      </c>
    </row>
    <row r="100" spans="1:21" ht="23.25" customHeight="1">
      <c r="A100" s="8" t="s">
        <v>414</v>
      </c>
      <c r="B100" s="9" t="s">
        <v>415</v>
      </c>
      <c r="C100" s="9" t="s">
        <v>416</v>
      </c>
      <c r="D100" s="10" t="s">
        <v>387</v>
      </c>
      <c r="E100" s="11">
        <v>1983</v>
      </c>
      <c r="F100" s="12" t="s">
        <v>417</v>
      </c>
      <c r="G100" s="32" t="s">
        <v>165</v>
      </c>
      <c r="H100" s="33">
        <v>7</v>
      </c>
      <c r="I100" s="15">
        <f t="shared" si="8"/>
        <v>0.004394179894179894</v>
      </c>
      <c r="J100" s="16">
        <f>F100-F5</f>
        <v>0.02006944444444444</v>
      </c>
      <c r="K100" s="16">
        <f t="shared" si="9"/>
        <v>4.629629629629428E-05</v>
      </c>
      <c r="L100" s="17">
        <f t="shared" si="10"/>
        <v>4567.2787477423235</v>
      </c>
      <c r="M100" s="17">
        <f t="shared" si="11"/>
        <v>7.790795935095957</v>
      </c>
      <c r="N100" s="18"/>
      <c r="O100" s="36"/>
      <c r="P100" s="27"/>
      <c r="Q100" s="27"/>
      <c r="R100" s="22"/>
      <c r="S100" s="23"/>
      <c r="T100" s="24">
        <v>108</v>
      </c>
      <c r="U100" s="25">
        <v>95</v>
      </c>
    </row>
    <row r="101" spans="1:21" ht="23.25" customHeight="1">
      <c r="A101" s="8" t="s">
        <v>418</v>
      </c>
      <c r="B101" s="9" t="s">
        <v>269</v>
      </c>
      <c r="C101" s="9" t="s">
        <v>419</v>
      </c>
      <c r="D101" s="10" t="s">
        <v>420</v>
      </c>
      <c r="E101" s="11">
        <v>1983</v>
      </c>
      <c r="F101" s="12" t="s">
        <v>421</v>
      </c>
      <c r="G101" s="13" t="s">
        <v>26</v>
      </c>
      <c r="H101" s="14">
        <v>46</v>
      </c>
      <c r="I101" s="15">
        <f aca="true" t="shared" si="12" ref="I101:I132">F101/17.5</f>
        <v>0.004401455026455027</v>
      </c>
      <c r="J101" s="16">
        <f>F101-F5</f>
        <v>0.020196759259259255</v>
      </c>
      <c r="K101" s="16">
        <f t="shared" si="9"/>
        <v>0.0001273148148148162</v>
      </c>
      <c r="L101" s="17">
        <f t="shared" si="10"/>
        <v>4588.655146506385</v>
      </c>
      <c r="M101" s="17">
        <f t="shared" si="11"/>
        <v>21.376398764061378</v>
      </c>
      <c r="N101" s="18"/>
      <c r="O101" s="36"/>
      <c r="P101" s="27"/>
      <c r="Q101" s="27"/>
      <c r="R101" s="22"/>
      <c r="S101" s="23"/>
      <c r="T101" s="24">
        <v>169</v>
      </c>
      <c r="U101" s="25">
        <v>94</v>
      </c>
    </row>
    <row r="102" spans="1:21" ht="23.25" customHeight="1">
      <c r="A102" s="8" t="s">
        <v>422</v>
      </c>
      <c r="B102" s="9" t="s">
        <v>423</v>
      </c>
      <c r="C102" s="9" t="s">
        <v>424</v>
      </c>
      <c r="D102" s="10" t="s">
        <v>425</v>
      </c>
      <c r="E102" s="11">
        <v>1973</v>
      </c>
      <c r="F102" s="12" t="s">
        <v>426</v>
      </c>
      <c r="G102" s="28" t="s">
        <v>42</v>
      </c>
      <c r="H102" s="29">
        <v>36</v>
      </c>
      <c r="I102" s="15">
        <f t="shared" si="12"/>
        <v>0.004402116402116402</v>
      </c>
      <c r="J102" s="16">
        <f>F102-F5</f>
        <v>0.02020833333333332</v>
      </c>
      <c r="K102" s="16">
        <f aca="true" t="shared" si="13" ref="K102:K133">F102-F101</f>
        <v>1.1574074074066631E-05</v>
      </c>
      <c r="L102" s="17">
        <f aca="true" t="shared" si="14" ref="L102:L133">(J102/I102)*1000</f>
        <v>4590.594951923074</v>
      </c>
      <c r="M102" s="17">
        <f aca="true" t="shared" si="15" ref="M102:M133">L102-L101</f>
        <v>1.9398054166895236</v>
      </c>
      <c r="N102" s="18"/>
      <c r="O102" s="36"/>
      <c r="P102" s="27"/>
      <c r="Q102" s="27"/>
      <c r="R102" s="22"/>
      <c r="S102" s="23"/>
      <c r="T102" s="24">
        <v>83</v>
      </c>
      <c r="U102" s="25">
        <v>93</v>
      </c>
    </row>
    <row r="103" spans="1:21" ht="23.25" customHeight="1">
      <c r="A103" s="8" t="s">
        <v>427</v>
      </c>
      <c r="B103" s="9" t="s">
        <v>44</v>
      </c>
      <c r="C103" s="9" t="s">
        <v>222</v>
      </c>
      <c r="D103" s="37"/>
      <c r="E103" s="11">
        <v>1972</v>
      </c>
      <c r="F103" s="12" t="s">
        <v>428</v>
      </c>
      <c r="G103" s="28" t="s">
        <v>42</v>
      </c>
      <c r="H103" s="29">
        <v>37</v>
      </c>
      <c r="I103" s="15">
        <f t="shared" si="12"/>
        <v>0.004406746031746032</v>
      </c>
      <c r="J103" s="16">
        <f>F103-F5</f>
        <v>0.020289351851851843</v>
      </c>
      <c r="K103" s="16">
        <f t="shared" si="13"/>
        <v>8.101851851852193E-05</v>
      </c>
      <c r="L103" s="17">
        <f t="shared" si="14"/>
        <v>4604.157286507578</v>
      </c>
      <c r="M103" s="17">
        <f t="shared" si="15"/>
        <v>13.562334584503333</v>
      </c>
      <c r="N103" s="18"/>
      <c r="O103" s="36"/>
      <c r="P103" s="27"/>
      <c r="Q103" s="27"/>
      <c r="R103" s="22"/>
      <c r="S103" s="23"/>
      <c r="T103" s="24">
        <v>95</v>
      </c>
      <c r="U103" s="25">
        <v>92</v>
      </c>
    </row>
    <row r="104" spans="1:21" ht="23.25" customHeight="1">
      <c r="A104" s="8" t="s">
        <v>429</v>
      </c>
      <c r="B104" s="9" t="s">
        <v>44</v>
      </c>
      <c r="C104" s="9" t="s">
        <v>430</v>
      </c>
      <c r="D104" s="10" t="s">
        <v>431</v>
      </c>
      <c r="E104" s="11">
        <v>1961</v>
      </c>
      <c r="F104" s="12" t="s">
        <v>432</v>
      </c>
      <c r="G104" s="28" t="s">
        <v>42</v>
      </c>
      <c r="H104" s="29">
        <v>38</v>
      </c>
      <c r="I104" s="15">
        <f t="shared" si="12"/>
        <v>0.004412037037037036</v>
      </c>
      <c r="J104" s="16">
        <f>F104-F5</f>
        <v>0.02038194444444443</v>
      </c>
      <c r="K104" s="16">
        <f t="shared" si="13"/>
        <v>9.259259259258856E-05</v>
      </c>
      <c r="L104" s="17">
        <f t="shared" si="14"/>
        <v>4619.622245540397</v>
      </c>
      <c r="M104" s="17">
        <f t="shared" si="15"/>
        <v>15.464959032819024</v>
      </c>
      <c r="N104" s="18"/>
      <c r="O104" s="36"/>
      <c r="P104" s="27"/>
      <c r="Q104" s="27"/>
      <c r="R104" s="22"/>
      <c r="S104" s="23"/>
      <c r="T104" s="24">
        <v>222</v>
      </c>
      <c r="U104" s="25">
        <v>91</v>
      </c>
    </row>
    <row r="105" spans="1:21" ht="23.25" customHeight="1">
      <c r="A105" s="8" t="s">
        <v>433</v>
      </c>
      <c r="B105" s="9" t="s">
        <v>434</v>
      </c>
      <c r="C105" s="9" t="s">
        <v>435</v>
      </c>
      <c r="D105" s="10" t="s">
        <v>436</v>
      </c>
      <c r="E105" s="11">
        <v>1969</v>
      </c>
      <c r="F105" s="12" t="s">
        <v>437</v>
      </c>
      <c r="G105" s="39" t="s">
        <v>289</v>
      </c>
      <c r="H105" s="40">
        <v>6</v>
      </c>
      <c r="I105" s="15">
        <f t="shared" si="12"/>
        <v>0.004413359788359788</v>
      </c>
      <c r="J105" s="16">
        <f>F105-F5</f>
        <v>0.020405092592592593</v>
      </c>
      <c r="K105" s="16">
        <f t="shared" si="13"/>
        <v>2.314814814816102E-05</v>
      </c>
      <c r="L105" s="17">
        <f t="shared" si="14"/>
        <v>4623.482691443129</v>
      </c>
      <c r="M105" s="17">
        <f t="shared" si="15"/>
        <v>3.8604459027319535</v>
      </c>
      <c r="N105" s="18"/>
      <c r="O105" s="38"/>
      <c r="P105" s="27"/>
      <c r="Q105" s="27"/>
      <c r="R105" s="22"/>
      <c r="S105" s="23"/>
      <c r="T105" s="24">
        <v>60</v>
      </c>
      <c r="U105" s="25">
        <v>90</v>
      </c>
    </row>
    <row r="106" spans="1:21" ht="23.25" customHeight="1">
      <c r="A106" s="8" t="s">
        <v>438</v>
      </c>
      <c r="B106" s="9" t="s">
        <v>185</v>
      </c>
      <c r="C106" s="9" t="s">
        <v>439</v>
      </c>
      <c r="D106" s="37"/>
      <c r="E106" s="11">
        <v>1965</v>
      </c>
      <c r="F106" s="12" t="s">
        <v>440</v>
      </c>
      <c r="G106" s="28" t="s">
        <v>42</v>
      </c>
      <c r="H106" s="29">
        <v>39</v>
      </c>
      <c r="I106" s="15">
        <f t="shared" si="12"/>
        <v>0.004441798941798941</v>
      </c>
      <c r="J106" s="16">
        <f>F106-F5</f>
        <v>0.020902777777777763</v>
      </c>
      <c r="K106" s="16">
        <f t="shared" si="13"/>
        <v>0.0004976851851851705</v>
      </c>
      <c r="L106" s="17">
        <f t="shared" si="14"/>
        <v>4705.926146515781</v>
      </c>
      <c r="M106" s="17">
        <f t="shared" si="15"/>
        <v>82.44345507265189</v>
      </c>
      <c r="N106" s="18"/>
      <c r="O106" s="36"/>
      <c r="P106" s="27"/>
      <c r="Q106" s="27"/>
      <c r="R106" s="22"/>
      <c r="S106" s="23"/>
      <c r="T106" s="24">
        <v>186</v>
      </c>
      <c r="U106" s="25">
        <v>89</v>
      </c>
    </row>
    <row r="107" spans="1:21" ht="23.25" customHeight="1">
      <c r="A107" s="8" t="s">
        <v>441</v>
      </c>
      <c r="B107" s="9" t="s">
        <v>442</v>
      </c>
      <c r="C107" s="9" t="s">
        <v>443</v>
      </c>
      <c r="D107" s="10" t="s">
        <v>444</v>
      </c>
      <c r="E107" s="11">
        <v>1964</v>
      </c>
      <c r="F107" s="12" t="s">
        <v>445</v>
      </c>
      <c r="G107" s="39" t="s">
        <v>289</v>
      </c>
      <c r="H107" s="40">
        <v>7</v>
      </c>
      <c r="I107" s="15">
        <f t="shared" si="12"/>
        <v>0.004450396825396825</v>
      </c>
      <c r="J107" s="16">
        <f>F107-F5</f>
        <v>0.02105324074074074</v>
      </c>
      <c r="K107" s="16">
        <f t="shared" si="13"/>
        <v>0.00015046296296297723</v>
      </c>
      <c r="L107" s="17">
        <f t="shared" si="14"/>
        <v>4730.643483429931</v>
      </c>
      <c r="M107" s="17">
        <f t="shared" si="15"/>
        <v>24.71733691415011</v>
      </c>
      <c r="N107" s="18"/>
      <c r="O107" s="36"/>
      <c r="P107" s="27"/>
      <c r="Q107" s="27"/>
      <c r="R107" s="22"/>
      <c r="S107" s="23"/>
      <c r="T107" s="24">
        <v>36</v>
      </c>
      <c r="U107" s="25">
        <v>88</v>
      </c>
    </row>
    <row r="108" spans="1:21" ht="23.25" customHeight="1">
      <c r="A108" s="8" t="s">
        <v>446</v>
      </c>
      <c r="B108" s="9" t="s">
        <v>434</v>
      </c>
      <c r="C108" s="9" t="s">
        <v>447</v>
      </c>
      <c r="D108" s="10" t="s">
        <v>138</v>
      </c>
      <c r="E108" s="11">
        <v>1970</v>
      </c>
      <c r="F108" s="12" t="s">
        <v>448</v>
      </c>
      <c r="G108" s="39" t="s">
        <v>289</v>
      </c>
      <c r="H108" s="40">
        <v>8</v>
      </c>
      <c r="I108" s="15">
        <f t="shared" si="12"/>
        <v>0.004453703703703704</v>
      </c>
      <c r="J108" s="16">
        <f>F108-F5</f>
        <v>0.0211111111111111</v>
      </c>
      <c r="K108" s="16">
        <f t="shared" si="13"/>
        <v>5.787037037036091E-05</v>
      </c>
      <c r="L108" s="17">
        <f t="shared" si="14"/>
        <v>4740.124740124738</v>
      </c>
      <c r="M108" s="17">
        <f t="shared" si="15"/>
        <v>9.481256694807598</v>
      </c>
      <c r="N108" s="18"/>
      <c r="O108" s="36"/>
      <c r="P108" s="27"/>
      <c r="Q108" s="27"/>
      <c r="R108" s="22"/>
      <c r="S108" s="23"/>
      <c r="T108" s="24">
        <v>100</v>
      </c>
      <c r="U108" s="25">
        <v>87</v>
      </c>
    </row>
    <row r="109" spans="1:21" ht="23.25" customHeight="1">
      <c r="A109" s="8" t="s">
        <v>449</v>
      </c>
      <c r="B109" s="9" t="s">
        <v>450</v>
      </c>
      <c r="C109" s="9" t="s">
        <v>451</v>
      </c>
      <c r="D109" s="10" t="s">
        <v>452</v>
      </c>
      <c r="E109" s="11">
        <v>1972</v>
      </c>
      <c r="F109" s="12" t="s">
        <v>453</v>
      </c>
      <c r="G109" s="39" t="s">
        <v>289</v>
      </c>
      <c r="H109" s="40">
        <v>9</v>
      </c>
      <c r="I109" s="15">
        <f t="shared" si="12"/>
        <v>0.004470899470899471</v>
      </c>
      <c r="J109" s="16">
        <f>F109-F5</f>
        <v>0.021412037037037028</v>
      </c>
      <c r="K109" s="16">
        <f t="shared" si="13"/>
        <v>0.0003009259259259267</v>
      </c>
      <c r="L109" s="17">
        <f t="shared" si="14"/>
        <v>4789.201183431951</v>
      </c>
      <c r="M109" s="17">
        <f t="shared" si="15"/>
        <v>49.076443307212685</v>
      </c>
      <c r="N109" s="18"/>
      <c r="O109" s="38"/>
      <c r="P109" s="27"/>
      <c r="Q109" s="27"/>
      <c r="R109" s="22"/>
      <c r="S109" s="23"/>
      <c r="T109" s="24">
        <v>65</v>
      </c>
      <c r="U109" s="25">
        <v>86</v>
      </c>
    </row>
    <row r="110" spans="1:21" ht="23.25" customHeight="1">
      <c r="A110" s="8" t="s">
        <v>454</v>
      </c>
      <c r="B110" s="9" t="s">
        <v>63</v>
      </c>
      <c r="C110" s="9" t="s">
        <v>455</v>
      </c>
      <c r="D110" s="10" t="s">
        <v>402</v>
      </c>
      <c r="E110" s="11">
        <v>1988</v>
      </c>
      <c r="F110" s="12" t="s">
        <v>456</v>
      </c>
      <c r="G110" s="13" t="s">
        <v>26</v>
      </c>
      <c r="H110" s="14">
        <v>47</v>
      </c>
      <c r="I110" s="15">
        <f t="shared" si="12"/>
        <v>0.004477513227513228</v>
      </c>
      <c r="J110" s="16">
        <f>F110-F5</f>
        <v>0.021527777777777778</v>
      </c>
      <c r="K110" s="16">
        <f t="shared" si="13"/>
        <v>0.00011574074074074958</v>
      </c>
      <c r="L110" s="17">
        <f t="shared" si="14"/>
        <v>4807.976366322008</v>
      </c>
      <c r="M110" s="17">
        <f t="shared" si="15"/>
        <v>18.775182890057295</v>
      </c>
      <c r="N110" s="18"/>
      <c r="O110" s="36"/>
      <c r="P110" s="27"/>
      <c r="Q110" s="27"/>
      <c r="R110" s="22"/>
      <c r="S110" s="23"/>
      <c r="T110" s="24">
        <v>48</v>
      </c>
      <c r="U110" s="25">
        <v>85</v>
      </c>
    </row>
    <row r="111" spans="1:21" ht="23.25" customHeight="1">
      <c r="A111" s="8" t="s">
        <v>457</v>
      </c>
      <c r="B111" s="9" t="s">
        <v>44</v>
      </c>
      <c r="C111" s="9" t="s">
        <v>458</v>
      </c>
      <c r="D111" s="10" t="s">
        <v>65</v>
      </c>
      <c r="E111" s="11">
        <v>1974</v>
      </c>
      <c r="F111" s="12" t="s">
        <v>459</v>
      </c>
      <c r="G111" s="13" t="s">
        <v>26</v>
      </c>
      <c r="H111" s="14">
        <v>48</v>
      </c>
      <c r="I111" s="15">
        <f t="shared" si="12"/>
        <v>0.004489417989417989</v>
      </c>
      <c r="J111" s="16">
        <f>F111-F5</f>
        <v>0.021736111111111102</v>
      </c>
      <c r="K111" s="16">
        <f t="shared" si="13"/>
        <v>0.00020833333333332427</v>
      </c>
      <c r="L111" s="17">
        <f t="shared" si="14"/>
        <v>4841.632292280493</v>
      </c>
      <c r="M111" s="17">
        <f t="shared" si="15"/>
        <v>33.65592595848466</v>
      </c>
      <c r="N111" s="18"/>
      <c r="O111" s="36"/>
      <c r="P111" s="27"/>
      <c r="Q111" s="27"/>
      <c r="R111" s="22"/>
      <c r="S111" s="23"/>
      <c r="T111" s="24">
        <v>22</v>
      </c>
      <c r="U111" s="25">
        <v>84</v>
      </c>
    </row>
    <row r="112" spans="1:21" ht="23.25" customHeight="1">
      <c r="A112" s="8" t="s">
        <v>460</v>
      </c>
      <c r="B112" s="9" t="s">
        <v>124</v>
      </c>
      <c r="C112" s="9" t="s">
        <v>461</v>
      </c>
      <c r="D112" s="10" t="s">
        <v>462</v>
      </c>
      <c r="E112" s="11">
        <v>1963</v>
      </c>
      <c r="F112" s="12" t="s">
        <v>463</v>
      </c>
      <c r="G112" s="28" t="s">
        <v>42</v>
      </c>
      <c r="H112" s="29">
        <v>40</v>
      </c>
      <c r="I112" s="15">
        <f t="shared" si="12"/>
        <v>0.004513227513227513</v>
      </c>
      <c r="J112" s="16">
        <f>F112-F5</f>
        <v>0.022152777777777778</v>
      </c>
      <c r="K112" s="16">
        <f t="shared" si="13"/>
        <v>0.0004166666666666763</v>
      </c>
      <c r="L112" s="17">
        <f t="shared" si="14"/>
        <v>4908.411488862837</v>
      </c>
      <c r="M112" s="17">
        <f t="shared" si="15"/>
        <v>66.77919658234441</v>
      </c>
      <c r="N112" s="18"/>
      <c r="O112" s="38"/>
      <c r="P112" s="27"/>
      <c r="Q112" s="27"/>
      <c r="R112" s="22"/>
      <c r="S112" s="23"/>
      <c r="T112" s="24">
        <v>46</v>
      </c>
      <c r="U112" s="25">
        <v>83</v>
      </c>
    </row>
    <row r="113" spans="1:21" ht="23.25" customHeight="1">
      <c r="A113" s="8" t="s">
        <v>464</v>
      </c>
      <c r="B113" s="9" t="s">
        <v>87</v>
      </c>
      <c r="C113" s="9" t="s">
        <v>465</v>
      </c>
      <c r="D113" s="37"/>
      <c r="E113" s="11">
        <v>1972</v>
      </c>
      <c r="F113" s="12" t="s">
        <v>466</v>
      </c>
      <c r="G113" s="28" t="s">
        <v>42</v>
      </c>
      <c r="H113" s="29">
        <v>41</v>
      </c>
      <c r="I113" s="15">
        <f t="shared" si="12"/>
        <v>0.004513888888888889</v>
      </c>
      <c r="J113" s="16">
        <f>F113-F5</f>
        <v>0.02216435185185186</v>
      </c>
      <c r="K113" s="16">
        <f t="shared" si="13"/>
        <v>1.157407407408051E-05</v>
      </c>
      <c r="L113" s="17">
        <f t="shared" si="14"/>
        <v>4910.256410256411</v>
      </c>
      <c r="M113" s="17">
        <f t="shared" si="15"/>
        <v>1.8449213935737134</v>
      </c>
      <c r="N113" s="18"/>
      <c r="O113" s="36"/>
      <c r="P113" s="27"/>
      <c r="Q113" s="27"/>
      <c r="R113" s="22"/>
      <c r="S113" s="23"/>
      <c r="T113" s="24">
        <v>66</v>
      </c>
      <c r="U113" s="25">
        <v>82</v>
      </c>
    </row>
    <row r="114" spans="1:21" ht="23.25" customHeight="1">
      <c r="A114" s="8" t="s">
        <v>467</v>
      </c>
      <c r="B114" s="9" t="s">
        <v>468</v>
      </c>
      <c r="C114" s="9" t="s">
        <v>469</v>
      </c>
      <c r="D114" s="10" t="s">
        <v>470</v>
      </c>
      <c r="E114" s="11">
        <v>1988</v>
      </c>
      <c r="F114" s="12" t="s">
        <v>471</v>
      </c>
      <c r="G114" s="32" t="s">
        <v>165</v>
      </c>
      <c r="H114" s="33">
        <v>8</v>
      </c>
      <c r="I114" s="15">
        <f t="shared" si="12"/>
        <v>0.004521164021164021</v>
      </c>
      <c r="J114" s="16">
        <f>F114-F5</f>
        <v>0.02229166666666666</v>
      </c>
      <c r="K114" s="16">
        <f t="shared" si="13"/>
        <v>0.00012731481481480234</v>
      </c>
      <c r="L114" s="17">
        <f t="shared" si="14"/>
        <v>4930.5149210064355</v>
      </c>
      <c r="M114" s="17">
        <f t="shared" si="15"/>
        <v>20.25851075002447</v>
      </c>
      <c r="N114" s="18"/>
      <c r="O114" s="36"/>
      <c r="P114" s="27"/>
      <c r="Q114" s="27"/>
      <c r="R114" s="22"/>
      <c r="S114" s="23"/>
      <c r="T114" s="24">
        <v>205</v>
      </c>
      <c r="U114" s="25">
        <v>81</v>
      </c>
    </row>
    <row r="115" spans="1:21" ht="23.25" customHeight="1">
      <c r="A115" s="8" t="s">
        <v>472</v>
      </c>
      <c r="B115" s="9" t="s">
        <v>44</v>
      </c>
      <c r="C115" s="9" t="s">
        <v>473</v>
      </c>
      <c r="D115" s="10" t="s">
        <v>65</v>
      </c>
      <c r="E115" s="11">
        <v>1978</v>
      </c>
      <c r="F115" s="12" t="s">
        <v>474</v>
      </c>
      <c r="G115" s="13" t="s">
        <v>26</v>
      </c>
      <c r="H115" s="14">
        <v>49</v>
      </c>
      <c r="I115" s="15">
        <f t="shared" si="12"/>
        <v>0.004527116402116402</v>
      </c>
      <c r="J115" s="16">
        <f>F115-F5</f>
        <v>0.02239583333333333</v>
      </c>
      <c r="K115" s="16">
        <f t="shared" si="13"/>
        <v>0.00010416666666666907</v>
      </c>
      <c r="L115" s="17">
        <f t="shared" si="14"/>
        <v>4947.041636230825</v>
      </c>
      <c r="M115" s="17">
        <f t="shared" si="15"/>
        <v>16.52671522438959</v>
      </c>
      <c r="N115" s="18"/>
      <c r="O115" s="38"/>
      <c r="P115" s="27"/>
      <c r="Q115" s="27"/>
      <c r="R115" s="22"/>
      <c r="S115" s="23"/>
      <c r="T115" s="24">
        <v>59</v>
      </c>
      <c r="U115" s="25">
        <v>80</v>
      </c>
    </row>
    <row r="116" spans="1:21" ht="23.25" customHeight="1">
      <c r="A116" s="8" t="s">
        <v>475</v>
      </c>
      <c r="B116" s="9" t="s">
        <v>476</v>
      </c>
      <c r="C116" s="9" t="s">
        <v>477</v>
      </c>
      <c r="D116" s="10" t="s">
        <v>478</v>
      </c>
      <c r="E116" s="11">
        <v>1989</v>
      </c>
      <c r="F116" s="12" t="s">
        <v>479</v>
      </c>
      <c r="G116" s="32" t="s">
        <v>165</v>
      </c>
      <c r="H116" s="33">
        <v>9</v>
      </c>
      <c r="I116" s="15">
        <f t="shared" si="12"/>
        <v>0.004552248677248677</v>
      </c>
      <c r="J116" s="16">
        <f>F116-F5</f>
        <v>0.02283564814814814</v>
      </c>
      <c r="K116" s="16">
        <f t="shared" si="13"/>
        <v>0.00043981481481480955</v>
      </c>
      <c r="L116" s="17">
        <f t="shared" si="14"/>
        <v>5016.344617172743</v>
      </c>
      <c r="M116" s="17">
        <f t="shared" si="15"/>
        <v>69.30298094191767</v>
      </c>
      <c r="N116" s="18"/>
      <c r="O116" s="36"/>
      <c r="P116" s="27"/>
      <c r="Q116" s="27"/>
      <c r="R116" s="22"/>
      <c r="S116" s="23"/>
      <c r="T116" s="24">
        <v>133</v>
      </c>
      <c r="U116" s="25">
        <v>79</v>
      </c>
    </row>
    <row r="117" spans="1:21" ht="23.25" customHeight="1">
      <c r="A117" s="8" t="s">
        <v>480</v>
      </c>
      <c r="B117" s="9" t="s">
        <v>44</v>
      </c>
      <c r="C117" s="9" t="s">
        <v>481</v>
      </c>
      <c r="D117" s="10" t="s">
        <v>60</v>
      </c>
      <c r="E117" s="11">
        <v>1962</v>
      </c>
      <c r="F117" s="12" t="s">
        <v>482</v>
      </c>
      <c r="G117" s="28" t="s">
        <v>42</v>
      </c>
      <c r="H117" s="29">
        <v>42</v>
      </c>
      <c r="I117" s="15">
        <f t="shared" si="12"/>
        <v>0.004552910052910053</v>
      </c>
      <c r="J117" s="16">
        <f>F117-F5</f>
        <v>0.02284722222222222</v>
      </c>
      <c r="K117" s="16">
        <f t="shared" si="13"/>
        <v>1.157407407408051E-05</v>
      </c>
      <c r="L117" s="17">
        <f t="shared" si="14"/>
        <v>5018.158047646716</v>
      </c>
      <c r="M117" s="17">
        <f t="shared" si="15"/>
        <v>1.8134304739733125</v>
      </c>
      <c r="N117" s="18"/>
      <c r="O117" s="36"/>
      <c r="P117" s="41"/>
      <c r="Q117" s="42"/>
      <c r="R117" s="22"/>
      <c r="S117" s="23"/>
      <c r="T117" s="24">
        <v>183</v>
      </c>
      <c r="U117" s="25">
        <v>78</v>
      </c>
    </row>
    <row r="118" spans="1:21" ht="23.25" customHeight="1">
      <c r="A118" s="8" t="s">
        <v>483</v>
      </c>
      <c r="B118" s="9" t="s">
        <v>484</v>
      </c>
      <c r="C118" s="9" t="s">
        <v>485</v>
      </c>
      <c r="D118" s="10" t="s">
        <v>486</v>
      </c>
      <c r="E118" s="11">
        <v>1966</v>
      </c>
      <c r="F118" s="12" t="s">
        <v>487</v>
      </c>
      <c r="G118" s="39" t="s">
        <v>289</v>
      </c>
      <c r="H118" s="40">
        <v>10</v>
      </c>
      <c r="I118" s="15">
        <f t="shared" si="12"/>
        <v>0.004559523809523809</v>
      </c>
      <c r="J118" s="16">
        <f>F118-F5</f>
        <v>0.022962962962962956</v>
      </c>
      <c r="K118" s="16">
        <f t="shared" si="13"/>
        <v>0.0001157407407407357</v>
      </c>
      <c r="L118" s="17">
        <f t="shared" si="14"/>
        <v>5036.26341746446</v>
      </c>
      <c r="M118" s="17">
        <f t="shared" si="15"/>
        <v>18.10536981774385</v>
      </c>
      <c r="N118" s="18"/>
      <c r="O118" s="36"/>
      <c r="P118" s="41"/>
      <c r="Q118" s="42"/>
      <c r="R118" s="22"/>
      <c r="S118" s="23"/>
      <c r="T118" s="24">
        <v>85</v>
      </c>
      <c r="U118" s="25">
        <v>77</v>
      </c>
    </row>
    <row r="119" spans="1:21" ht="23.25" customHeight="1">
      <c r="A119" s="8" t="s">
        <v>488</v>
      </c>
      <c r="B119" s="9" t="s">
        <v>489</v>
      </c>
      <c r="C119" s="9" t="s">
        <v>490</v>
      </c>
      <c r="D119" s="10" t="s">
        <v>491</v>
      </c>
      <c r="E119" s="11">
        <v>1975</v>
      </c>
      <c r="F119" s="12" t="s">
        <v>492</v>
      </c>
      <c r="G119" s="13" t="s">
        <v>26</v>
      </c>
      <c r="H119" s="14">
        <v>50</v>
      </c>
      <c r="I119" s="15">
        <f t="shared" si="12"/>
        <v>0.0045615079365079365</v>
      </c>
      <c r="J119" s="16">
        <f>F119-F5</f>
        <v>0.022997685185185184</v>
      </c>
      <c r="K119" s="16">
        <f t="shared" si="13"/>
        <v>3.472222222222765E-05</v>
      </c>
      <c r="L119" s="17">
        <f t="shared" si="14"/>
        <v>5041.684790488618</v>
      </c>
      <c r="M119" s="17">
        <f t="shared" si="15"/>
        <v>5.421373024158129</v>
      </c>
      <c r="N119" s="18"/>
      <c r="O119" s="38"/>
      <c r="P119" s="41"/>
      <c r="Q119" s="42"/>
      <c r="R119" s="22"/>
      <c r="S119" s="23"/>
      <c r="T119" s="24">
        <v>74</v>
      </c>
      <c r="U119" s="25">
        <v>76</v>
      </c>
    </row>
    <row r="120" spans="1:21" ht="23.25" customHeight="1">
      <c r="A120" s="8" t="s">
        <v>493</v>
      </c>
      <c r="B120" s="9" t="s">
        <v>494</v>
      </c>
      <c r="C120" s="9" t="s">
        <v>495</v>
      </c>
      <c r="D120" s="10" t="s">
        <v>40</v>
      </c>
      <c r="E120" s="11">
        <v>1979</v>
      </c>
      <c r="F120" s="12" t="s">
        <v>496</v>
      </c>
      <c r="G120" s="32" t="s">
        <v>165</v>
      </c>
      <c r="H120" s="33">
        <v>10</v>
      </c>
      <c r="I120" s="15">
        <f t="shared" si="12"/>
        <v>0.004564814814814814</v>
      </c>
      <c r="J120" s="16">
        <f>F120-F5</f>
        <v>0.023055555555555544</v>
      </c>
      <c r="K120" s="16">
        <f t="shared" si="13"/>
        <v>5.787037037036091E-05</v>
      </c>
      <c r="L120" s="17">
        <f t="shared" si="14"/>
        <v>5050.7099391480715</v>
      </c>
      <c r="M120" s="17">
        <f t="shared" si="15"/>
        <v>9.025148659453407</v>
      </c>
      <c r="N120" s="18"/>
      <c r="O120" s="36"/>
      <c r="P120" s="41"/>
      <c r="Q120" s="42"/>
      <c r="R120" s="22"/>
      <c r="S120" s="23"/>
      <c r="T120" s="24">
        <v>31</v>
      </c>
      <c r="U120" s="25">
        <v>75</v>
      </c>
    </row>
    <row r="121" spans="1:21" ht="23.25" customHeight="1">
      <c r="A121" s="8" t="s">
        <v>497</v>
      </c>
      <c r="B121" s="9" t="s">
        <v>498</v>
      </c>
      <c r="C121" s="9" t="s">
        <v>499</v>
      </c>
      <c r="D121" s="10" t="s">
        <v>500</v>
      </c>
      <c r="E121" s="11">
        <v>1969</v>
      </c>
      <c r="F121" s="12" t="s">
        <v>501</v>
      </c>
      <c r="G121" s="28" t="s">
        <v>42</v>
      </c>
      <c r="H121" s="29">
        <v>43</v>
      </c>
      <c r="I121" s="15">
        <f t="shared" si="12"/>
        <v>0.004580026455026455</v>
      </c>
      <c r="J121" s="16">
        <f>F121-F5</f>
        <v>0.023321759259259257</v>
      </c>
      <c r="K121" s="16">
        <f t="shared" si="13"/>
        <v>0.00026620370370371294</v>
      </c>
      <c r="L121" s="17">
        <f t="shared" si="14"/>
        <v>5092.057761732852</v>
      </c>
      <c r="M121" s="17">
        <f t="shared" si="15"/>
        <v>41.34782258478026</v>
      </c>
      <c r="N121" s="18"/>
      <c r="O121" s="36"/>
      <c r="P121" s="41"/>
      <c r="Q121" s="42"/>
      <c r="R121" s="22"/>
      <c r="S121" s="23"/>
      <c r="T121" s="24">
        <v>139</v>
      </c>
      <c r="U121" s="25">
        <v>74</v>
      </c>
    </row>
    <row r="122" spans="1:21" ht="23.25" customHeight="1">
      <c r="A122" s="8" t="s">
        <v>502</v>
      </c>
      <c r="B122" s="9" t="s">
        <v>503</v>
      </c>
      <c r="C122" s="9" t="s">
        <v>504</v>
      </c>
      <c r="D122" s="10" t="s">
        <v>158</v>
      </c>
      <c r="E122" s="11">
        <v>1970</v>
      </c>
      <c r="F122" s="12" t="s">
        <v>505</v>
      </c>
      <c r="G122" s="28" t="s">
        <v>42</v>
      </c>
      <c r="H122" s="29">
        <v>44</v>
      </c>
      <c r="I122" s="15">
        <f t="shared" si="12"/>
        <v>0.004583333333333333</v>
      </c>
      <c r="J122" s="16">
        <f>F122-F5</f>
        <v>0.023379629629629632</v>
      </c>
      <c r="K122" s="16">
        <f t="shared" si="13"/>
        <v>5.787037037037479E-05</v>
      </c>
      <c r="L122" s="17">
        <f t="shared" si="14"/>
        <v>5101.010101010102</v>
      </c>
      <c r="M122" s="17">
        <f t="shared" si="15"/>
        <v>8.952339277249848</v>
      </c>
      <c r="N122" s="18"/>
      <c r="O122" s="38"/>
      <c r="P122" s="41"/>
      <c r="Q122" s="42"/>
      <c r="R122" s="22"/>
      <c r="S122" s="23"/>
      <c r="T122" s="24">
        <v>82</v>
      </c>
      <c r="U122" s="25">
        <v>73</v>
      </c>
    </row>
    <row r="123" spans="1:21" ht="23.25" customHeight="1">
      <c r="A123" s="8" t="s">
        <v>506</v>
      </c>
      <c r="B123" s="9" t="s">
        <v>248</v>
      </c>
      <c r="C123" s="9" t="s">
        <v>507</v>
      </c>
      <c r="D123" s="10" t="s">
        <v>40</v>
      </c>
      <c r="E123" s="11">
        <v>1967</v>
      </c>
      <c r="F123" s="12" t="s">
        <v>508</v>
      </c>
      <c r="G123" s="28" t="s">
        <v>42</v>
      </c>
      <c r="H123" s="29">
        <v>45</v>
      </c>
      <c r="I123" s="15">
        <f t="shared" si="12"/>
        <v>0.004591269841269841</v>
      </c>
      <c r="J123" s="16">
        <f>F123-F5</f>
        <v>0.023518518518518515</v>
      </c>
      <c r="K123" s="16">
        <f t="shared" si="13"/>
        <v>0.00013888888888888284</v>
      </c>
      <c r="L123" s="17">
        <f t="shared" si="14"/>
        <v>5122.443099971189</v>
      </c>
      <c r="M123" s="17">
        <f t="shared" si="15"/>
        <v>21.432998961087833</v>
      </c>
      <c r="N123" s="18"/>
      <c r="O123" s="36"/>
      <c r="P123" s="41"/>
      <c r="Q123" s="42"/>
      <c r="R123" s="22"/>
      <c r="S123" s="23"/>
      <c r="T123" s="24">
        <v>9</v>
      </c>
      <c r="U123" s="25">
        <v>72</v>
      </c>
    </row>
    <row r="124" spans="1:21" ht="23.25" customHeight="1">
      <c r="A124" s="8" t="s">
        <v>509</v>
      </c>
      <c r="B124" s="9" t="s">
        <v>510</v>
      </c>
      <c r="C124" s="9" t="s">
        <v>511</v>
      </c>
      <c r="D124" s="10" t="s">
        <v>40</v>
      </c>
      <c r="E124" s="11">
        <v>1976</v>
      </c>
      <c r="F124" s="12" t="s">
        <v>512</v>
      </c>
      <c r="G124" s="32" t="s">
        <v>165</v>
      </c>
      <c r="H124" s="33">
        <v>11</v>
      </c>
      <c r="I124" s="15">
        <f t="shared" si="12"/>
        <v>0.004593915343915344</v>
      </c>
      <c r="J124" s="16">
        <f>F124-F5</f>
        <v>0.02356481481481481</v>
      </c>
      <c r="K124" s="16">
        <f t="shared" si="13"/>
        <v>4.629629629629428E-05</v>
      </c>
      <c r="L124" s="17">
        <f t="shared" si="14"/>
        <v>5129.570976101352</v>
      </c>
      <c r="M124" s="17">
        <f t="shared" si="15"/>
        <v>7.127876130162804</v>
      </c>
      <c r="N124" s="18"/>
      <c r="O124" s="38"/>
      <c r="P124" s="41"/>
      <c r="Q124" s="42"/>
      <c r="R124" s="22"/>
      <c r="S124" s="23"/>
      <c r="T124" s="24">
        <v>24</v>
      </c>
      <c r="U124" s="25">
        <v>71</v>
      </c>
    </row>
    <row r="125" spans="1:21" ht="23.25" customHeight="1">
      <c r="A125" s="8" t="s">
        <v>513</v>
      </c>
      <c r="B125" s="9" t="s">
        <v>44</v>
      </c>
      <c r="C125" s="9" t="s">
        <v>514</v>
      </c>
      <c r="D125" s="10" t="s">
        <v>40</v>
      </c>
      <c r="E125" s="11">
        <v>1950</v>
      </c>
      <c r="F125" s="12" t="s">
        <v>515</v>
      </c>
      <c r="G125" s="30" t="s">
        <v>100</v>
      </c>
      <c r="H125" s="31">
        <v>5</v>
      </c>
      <c r="I125" s="15">
        <f t="shared" si="12"/>
        <v>0.004604497354497354</v>
      </c>
      <c r="J125" s="16">
        <f>F125-F5</f>
        <v>0.023749999999999986</v>
      </c>
      <c r="K125" s="16">
        <f t="shared" si="13"/>
        <v>0.00018518518518517713</v>
      </c>
      <c r="L125" s="17">
        <f t="shared" si="14"/>
        <v>5158.000574547542</v>
      </c>
      <c r="M125" s="17">
        <f t="shared" si="15"/>
        <v>28.42959844618963</v>
      </c>
      <c r="N125" s="18"/>
      <c r="O125" s="36"/>
      <c r="P125" s="41"/>
      <c r="Q125" s="42"/>
      <c r="R125" s="22"/>
      <c r="S125" s="23"/>
      <c r="T125" s="24">
        <v>64</v>
      </c>
      <c r="U125" s="25">
        <v>70</v>
      </c>
    </row>
    <row r="126" spans="1:21" ht="23.25" customHeight="1">
      <c r="A126" s="8" t="s">
        <v>516</v>
      </c>
      <c r="B126" s="9" t="s">
        <v>22</v>
      </c>
      <c r="C126" s="9" t="s">
        <v>517</v>
      </c>
      <c r="D126" s="10" t="s">
        <v>518</v>
      </c>
      <c r="E126" s="11">
        <v>1965</v>
      </c>
      <c r="F126" s="12" t="s">
        <v>519</v>
      </c>
      <c r="G126" s="28" t="s">
        <v>42</v>
      </c>
      <c r="H126" s="29">
        <v>46</v>
      </c>
      <c r="I126" s="15">
        <f t="shared" si="12"/>
        <v>0.004607142857142857</v>
      </c>
      <c r="J126" s="16">
        <f>F126-F5</f>
        <v>0.023796296296296295</v>
      </c>
      <c r="K126" s="16">
        <f t="shared" si="13"/>
        <v>4.629629629630816E-05</v>
      </c>
      <c r="L126" s="17">
        <f t="shared" si="14"/>
        <v>5165.087568188343</v>
      </c>
      <c r="M126" s="17">
        <f t="shared" si="15"/>
        <v>7.086993640800756</v>
      </c>
      <c r="N126" s="18"/>
      <c r="O126" s="36"/>
      <c r="P126" s="41"/>
      <c r="Q126" s="42"/>
      <c r="R126" s="22"/>
      <c r="S126" s="23"/>
      <c r="T126" s="24">
        <v>79</v>
      </c>
      <c r="U126" s="25">
        <v>69</v>
      </c>
    </row>
    <row r="127" spans="1:21" ht="23.25" customHeight="1">
      <c r="A127" s="8" t="s">
        <v>520</v>
      </c>
      <c r="B127" s="9" t="s">
        <v>33</v>
      </c>
      <c r="C127" s="9" t="s">
        <v>394</v>
      </c>
      <c r="D127" s="10" t="s">
        <v>395</v>
      </c>
      <c r="E127" s="11">
        <v>1967</v>
      </c>
      <c r="F127" s="12" t="s">
        <v>521</v>
      </c>
      <c r="G127" s="28" t="s">
        <v>42</v>
      </c>
      <c r="H127" s="29">
        <v>47</v>
      </c>
      <c r="I127" s="15">
        <f t="shared" si="12"/>
        <v>0.004636904761904762</v>
      </c>
      <c r="J127" s="16">
        <f>F127-F5</f>
        <v>0.024317129629629626</v>
      </c>
      <c r="K127" s="16">
        <f t="shared" si="13"/>
        <v>0.0005208333333333315</v>
      </c>
      <c r="L127" s="17">
        <f t="shared" si="14"/>
        <v>5244.259021537583</v>
      </c>
      <c r="M127" s="17">
        <f t="shared" si="15"/>
        <v>79.17145334924044</v>
      </c>
      <c r="N127" s="18"/>
      <c r="O127" s="38"/>
      <c r="P127" s="41"/>
      <c r="Q127" s="42"/>
      <c r="R127" s="22"/>
      <c r="S127" s="23"/>
      <c r="T127" s="24">
        <v>98</v>
      </c>
      <c r="U127" s="25">
        <v>68</v>
      </c>
    </row>
    <row r="128" spans="1:21" ht="23.25" customHeight="1">
      <c r="A128" s="8" t="s">
        <v>522</v>
      </c>
      <c r="B128" s="9" t="s">
        <v>523</v>
      </c>
      <c r="C128" s="9" t="s">
        <v>524</v>
      </c>
      <c r="D128" s="10" t="s">
        <v>525</v>
      </c>
      <c r="E128" s="11">
        <v>1972</v>
      </c>
      <c r="F128" s="12" t="s">
        <v>526</v>
      </c>
      <c r="G128" s="28" t="s">
        <v>42</v>
      </c>
      <c r="H128" s="29">
        <v>48</v>
      </c>
      <c r="I128" s="15">
        <f t="shared" si="12"/>
        <v>0.004662698412698413</v>
      </c>
      <c r="J128" s="16">
        <f>F128-F5</f>
        <v>0.024768518518518516</v>
      </c>
      <c r="K128" s="16">
        <f t="shared" si="13"/>
        <v>0.00045138888888889006</v>
      </c>
      <c r="L128" s="17">
        <f t="shared" si="14"/>
        <v>5312.056737588652</v>
      </c>
      <c r="M128" s="17">
        <f t="shared" si="15"/>
        <v>67.79771605106907</v>
      </c>
      <c r="N128" s="18"/>
      <c r="O128" s="36"/>
      <c r="P128" s="41"/>
      <c r="Q128" s="42"/>
      <c r="R128" s="22"/>
      <c r="S128" s="23"/>
      <c r="T128" s="24">
        <v>212</v>
      </c>
      <c r="U128" s="25">
        <v>67</v>
      </c>
    </row>
    <row r="129" spans="1:21" ht="23.25" customHeight="1">
      <c r="A129" s="8" t="s">
        <v>527</v>
      </c>
      <c r="B129" s="9" t="s">
        <v>323</v>
      </c>
      <c r="C129" s="9" t="s">
        <v>373</v>
      </c>
      <c r="D129" s="10" t="s">
        <v>374</v>
      </c>
      <c r="E129" s="11">
        <v>1998</v>
      </c>
      <c r="F129" s="12" t="s">
        <v>528</v>
      </c>
      <c r="G129" s="13" t="s">
        <v>26</v>
      </c>
      <c r="H129" s="14">
        <v>51</v>
      </c>
      <c r="I129" s="15">
        <f t="shared" si="12"/>
        <v>0.004663359788359788</v>
      </c>
      <c r="J129" s="16">
        <f>F129-F5</f>
        <v>0.024780092592592583</v>
      </c>
      <c r="K129" s="16">
        <f t="shared" si="13"/>
        <v>1.1574074074066631E-05</v>
      </c>
      <c r="L129" s="17">
        <f t="shared" si="14"/>
        <v>5313.785278683874</v>
      </c>
      <c r="M129" s="17">
        <f t="shared" si="15"/>
        <v>1.7285410952217717</v>
      </c>
      <c r="N129" s="18"/>
      <c r="O129" s="38"/>
      <c r="P129" s="41"/>
      <c r="Q129" s="42"/>
      <c r="R129" s="22"/>
      <c r="S129" s="23"/>
      <c r="T129" s="24">
        <v>87</v>
      </c>
      <c r="U129" s="25">
        <v>66</v>
      </c>
    </row>
    <row r="130" spans="1:21" ht="23.25" customHeight="1">
      <c r="A130" s="8" t="s">
        <v>529</v>
      </c>
      <c r="B130" s="9" t="s">
        <v>38</v>
      </c>
      <c r="C130" s="9" t="s">
        <v>469</v>
      </c>
      <c r="D130" s="10" t="s">
        <v>262</v>
      </c>
      <c r="E130" s="11">
        <v>1962</v>
      </c>
      <c r="F130" s="12" t="s">
        <v>530</v>
      </c>
      <c r="G130" s="28" t="s">
        <v>42</v>
      </c>
      <c r="H130" s="29">
        <v>49</v>
      </c>
      <c r="I130" s="15">
        <f t="shared" si="12"/>
        <v>0.004671296296296297</v>
      </c>
      <c r="J130" s="16">
        <f>F130-F5</f>
        <v>0.02491898148148148</v>
      </c>
      <c r="K130" s="16">
        <f t="shared" si="13"/>
        <v>0.00013888888888889672</v>
      </c>
      <c r="L130" s="17">
        <f t="shared" si="14"/>
        <v>5334.489593657086</v>
      </c>
      <c r="M130" s="17">
        <f t="shared" si="15"/>
        <v>20.704314973211694</v>
      </c>
      <c r="N130" s="18"/>
      <c r="O130" s="36"/>
      <c r="P130" s="41"/>
      <c r="Q130" s="42"/>
      <c r="R130" s="22"/>
      <c r="S130" s="23"/>
      <c r="T130" s="24">
        <v>155</v>
      </c>
      <c r="U130" s="25">
        <v>65</v>
      </c>
    </row>
    <row r="131" spans="1:21" ht="23.25" customHeight="1">
      <c r="A131" s="8" t="s">
        <v>531</v>
      </c>
      <c r="B131" s="9" t="s">
        <v>532</v>
      </c>
      <c r="C131" s="9" t="s">
        <v>533</v>
      </c>
      <c r="D131" s="10" t="s">
        <v>534</v>
      </c>
      <c r="E131" s="11">
        <v>1976</v>
      </c>
      <c r="F131" s="12" t="s">
        <v>535</v>
      </c>
      <c r="G131" s="32" t="s">
        <v>165</v>
      </c>
      <c r="H131" s="33">
        <v>12</v>
      </c>
      <c r="I131" s="15">
        <f t="shared" si="12"/>
        <v>0.004690476190476191</v>
      </c>
      <c r="J131" s="16">
        <f>F131-F5</f>
        <v>0.025254629629629634</v>
      </c>
      <c r="K131" s="16">
        <f t="shared" si="13"/>
        <v>0.00033564814814815436</v>
      </c>
      <c r="L131" s="17">
        <f t="shared" si="14"/>
        <v>5384.23575860124</v>
      </c>
      <c r="M131" s="17">
        <f t="shared" si="15"/>
        <v>49.74616494415477</v>
      </c>
      <c r="N131" s="18"/>
      <c r="O131" s="36"/>
      <c r="P131" s="41"/>
      <c r="Q131" s="42"/>
      <c r="R131" s="22"/>
      <c r="S131" s="23"/>
      <c r="T131" s="24">
        <v>161</v>
      </c>
      <c r="U131" s="25">
        <v>64</v>
      </c>
    </row>
    <row r="132" spans="1:21" ht="23.25" customHeight="1">
      <c r="A132" s="8" t="s">
        <v>536</v>
      </c>
      <c r="B132" s="9" t="s">
        <v>537</v>
      </c>
      <c r="C132" s="9" t="s">
        <v>538</v>
      </c>
      <c r="D132" s="10" t="s">
        <v>320</v>
      </c>
      <c r="E132" s="11">
        <v>1962</v>
      </c>
      <c r="F132" s="12" t="s">
        <v>539</v>
      </c>
      <c r="G132" s="39" t="s">
        <v>289</v>
      </c>
      <c r="H132" s="40">
        <v>11</v>
      </c>
      <c r="I132" s="15">
        <f t="shared" si="12"/>
        <v>0.004707010582010582</v>
      </c>
      <c r="J132" s="16">
        <f>F132-F5</f>
        <v>0.02554398148148148</v>
      </c>
      <c r="K132" s="16">
        <f t="shared" si="13"/>
        <v>0.0002893518518518462</v>
      </c>
      <c r="L132" s="17">
        <f t="shared" si="14"/>
        <v>5426.79499789237</v>
      </c>
      <c r="M132" s="17">
        <f t="shared" si="15"/>
        <v>42.559239291129416</v>
      </c>
      <c r="N132" s="18"/>
      <c r="O132" s="36"/>
      <c r="P132" s="41"/>
      <c r="Q132" s="42"/>
      <c r="R132" s="22"/>
      <c r="S132" s="23"/>
      <c r="T132" s="24">
        <v>72</v>
      </c>
      <c r="U132" s="25">
        <v>63</v>
      </c>
    </row>
    <row r="133" spans="1:21" ht="23.25" customHeight="1">
      <c r="A133" s="8" t="s">
        <v>540</v>
      </c>
      <c r="B133" s="9" t="s">
        <v>541</v>
      </c>
      <c r="C133" s="9" t="s">
        <v>542</v>
      </c>
      <c r="D133" s="10" t="s">
        <v>543</v>
      </c>
      <c r="E133" s="11">
        <v>2000</v>
      </c>
      <c r="F133" s="12" t="s">
        <v>544</v>
      </c>
      <c r="G133" s="13" t="s">
        <v>26</v>
      </c>
      <c r="H133" s="14">
        <v>52</v>
      </c>
      <c r="I133" s="15">
        <f aca="true" t="shared" si="16" ref="I133:I164">F133/17.5</f>
        <v>0.004710978835978836</v>
      </c>
      <c r="J133" s="16">
        <f>F133-F5</f>
        <v>0.02561342592592592</v>
      </c>
      <c r="K133" s="16">
        <f t="shared" si="13"/>
        <v>6.944444444444142E-05</v>
      </c>
      <c r="L133" s="17">
        <f t="shared" si="14"/>
        <v>5436.964762038466</v>
      </c>
      <c r="M133" s="17">
        <f t="shared" si="15"/>
        <v>10.169764146095986</v>
      </c>
      <c r="N133" s="18"/>
      <c r="O133" s="36"/>
      <c r="P133" s="41"/>
      <c r="Q133" s="42"/>
      <c r="R133" s="22"/>
      <c r="S133" s="23"/>
      <c r="T133" s="24">
        <v>179</v>
      </c>
      <c r="U133" s="25">
        <v>62</v>
      </c>
    </row>
    <row r="134" spans="1:21" ht="23.25" customHeight="1">
      <c r="A134" s="8" t="s">
        <v>545</v>
      </c>
      <c r="B134" s="9" t="s">
        <v>546</v>
      </c>
      <c r="C134" s="9" t="s">
        <v>547</v>
      </c>
      <c r="D134" s="10" t="s">
        <v>548</v>
      </c>
      <c r="E134" s="11">
        <v>1968</v>
      </c>
      <c r="F134" s="12" t="s">
        <v>549</v>
      </c>
      <c r="G134" s="39" t="s">
        <v>289</v>
      </c>
      <c r="H134" s="40">
        <v>12</v>
      </c>
      <c r="I134" s="15">
        <f t="shared" si="16"/>
        <v>0.0047156084656084655</v>
      </c>
      <c r="J134" s="16">
        <f>F134-F5</f>
        <v>0.025694444444444443</v>
      </c>
      <c r="K134" s="16">
        <f aca="true" t="shared" si="17" ref="K134:K165">F134-F133</f>
        <v>8.101851851852193E-05</v>
      </c>
      <c r="L134" s="17">
        <f aca="true" t="shared" si="18" ref="L134:L165">(J134/I134)*1000</f>
        <v>5448.807854137447</v>
      </c>
      <c r="M134" s="17">
        <f aca="true" t="shared" si="19" ref="M134:M165">L134-L133</f>
        <v>11.843092098981288</v>
      </c>
      <c r="N134" s="18"/>
      <c r="O134" s="36"/>
      <c r="P134" s="41"/>
      <c r="Q134" s="42"/>
      <c r="R134" s="22"/>
      <c r="S134" s="23"/>
      <c r="T134" s="24">
        <v>176</v>
      </c>
      <c r="U134" s="25">
        <v>61</v>
      </c>
    </row>
    <row r="135" spans="1:21" ht="23.25" customHeight="1">
      <c r="A135" s="8" t="s">
        <v>550</v>
      </c>
      <c r="B135" s="9" t="s">
        <v>532</v>
      </c>
      <c r="C135" s="9" t="s">
        <v>551</v>
      </c>
      <c r="D135" s="10" t="s">
        <v>470</v>
      </c>
      <c r="E135" s="11">
        <v>1975</v>
      </c>
      <c r="F135" s="12" t="s">
        <v>552</v>
      </c>
      <c r="G135" s="32" t="s">
        <v>165</v>
      </c>
      <c r="H135" s="33">
        <v>13</v>
      </c>
      <c r="I135" s="15">
        <f t="shared" si="16"/>
        <v>0.004720238095238095</v>
      </c>
      <c r="J135" s="16">
        <f>F135-F5</f>
        <v>0.02577546296296295</v>
      </c>
      <c r="K135" s="16">
        <f t="shared" si="17"/>
        <v>8.101851851850805E-05</v>
      </c>
      <c r="L135" s="17">
        <f t="shared" si="18"/>
        <v>5460.6277147260735</v>
      </c>
      <c r="M135" s="17">
        <f t="shared" si="19"/>
        <v>11.819860588626398</v>
      </c>
      <c r="N135" s="18"/>
      <c r="O135" s="38"/>
      <c r="P135" s="41"/>
      <c r="Q135" s="42"/>
      <c r="R135" s="22"/>
      <c r="S135" s="23"/>
      <c r="T135" s="24">
        <v>204</v>
      </c>
      <c r="U135" s="25">
        <v>60</v>
      </c>
    </row>
    <row r="136" spans="1:21" ht="23.25" customHeight="1">
      <c r="A136" s="8" t="s">
        <v>553</v>
      </c>
      <c r="B136" s="9" t="s">
        <v>128</v>
      </c>
      <c r="C136" s="9" t="s">
        <v>554</v>
      </c>
      <c r="D136" s="10" t="s">
        <v>60</v>
      </c>
      <c r="E136" s="11">
        <v>1980</v>
      </c>
      <c r="F136" s="12" t="s">
        <v>555</v>
      </c>
      <c r="G136" s="13" t="s">
        <v>26</v>
      </c>
      <c r="H136" s="14">
        <v>53</v>
      </c>
      <c r="I136" s="15">
        <f t="shared" si="16"/>
        <v>0.004730820105820106</v>
      </c>
      <c r="J136" s="16">
        <f>F136-F5</f>
        <v>0.025960648148148156</v>
      </c>
      <c r="K136" s="16">
        <f t="shared" si="17"/>
        <v>0.00018518518518520488</v>
      </c>
      <c r="L136" s="17">
        <f t="shared" si="18"/>
        <v>5487.557668111283</v>
      </c>
      <c r="M136" s="17">
        <f t="shared" si="19"/>
        <v>26.929953385209956</v>
      </c>
      <c r="N136" s="18"/>
      <c r="O136" s="36"/>
      <c r="P136" s="41"/>
      <c r="Q136" s="42"/>
      <c r="R136" s="22"/>
      <c r="S136" s="23"/>
      <c r="T136" s="24">
        <v>174</v>
      </c>
      <c r="U136" s="25">
        <v>59</v>
      </c>
    </row>
    <row r="137" spans="1:21" ht="23.25" customHeight="1">
      <c r="A137" s="8" t="s">
        <v>556</v>
      </c>
      <c r="B137" s="9" t="s">
        <v>537</v>
      </c>
      <c r="C137" s="9" t="s">
        <v>557</v>
      </c>
      <c r="D137" s="10" t="s">
        <v>395</v>
      </c>
      <c r="E137" s="11">
        <v>1958</v>
      </c>
      <c r="F137" s="12" t="s">
        <v>558</v>
      </c>
      <c r="G137" s="39" t="s">
        <v>289</v>
      </c>
      <c r="H137" s="40">
        <v>13</v>
      </c>
      <c r="I137" s="15">
        <f t="shared" si="16"/>
        <v>0.004736772486772487</v>
      </c>
      <c r="J137" s="16">
        <f>F137-F5</f>
        <v>0.02606481481481481</v>
      </c>
      <c r="K137" s="16">
        <f t="shared" si="17"/>
        <v>0.0001041666666666552</v>
      </c>
      <c r="L137" s="17">
        <f t="shared" si="18"/>
        <v>5502.652890254118</v>
      </c>
      <c r="M137" s="17">
        <f t="shared" si="19"/>
        <v>15.095222142834245</v>
      </c>
      <c r="N137" s="18"/>
      <c r="O137" s="43"/>
      <c r="P137" s="41"/>
      <c r="Q137" s="42"/>
      <c r="R137" s="22"/>
      <c r="S137" s="23"/>
      <c r="T137" s="24">
        <v>97</v>
      </c>
      <c r="U137" s="25">
        <v>58</v>
      </c>
    </row>
    <row r="138" spans="1:21" ht="23.25" customHeight="1">
      <c r="A138" s="8" t="s">
        <v>559</v>
      </c>
      <c r="B138" s="9" t="s">
        <v>248</v>
      </c>
      <c r="C138" s="9" t="s">
        <v>39</v>
      </c>
      <c r="D138" s="10" t="s">
        <v>320</v>
      </c>
      <c r="E138" s="11">
        <v>1980</v>
      </c>
      <c r="F138" s="12" t="s">
        <v>560</v>
      </c>
      <c r="G138" s="13" t="s">
        <v>26</v>
      </c>
      <c r="H138" s="14">
        <v>54</v>
      </c>
      <c r="I138" s="15">
        <f t="shared" si="16"/>
        <v>0.004740740740740741</v>
      </c>
      <c r="J138" s="16">
        <f>F138-F5</f>
        <v>0.026134259259259253</v>
      </c>
      <c r="K138" s="16">
        <f t="shared" si="17"/>
        <v>6.944444444444142E-05</v>
      </c>
      <c r="L138" s="17">
        <f t="shared" si="18"/>
        <v>5512.695312499999</v>
      </c>
      <c r="M138" s="17">
        <f t="shared" si="19"/>
        <v>10.042422245881426</v>
      </c>
      <c r="N138" s="18"/>
      <c r="O138" s="44"/>
      <c r="P138" s="41"/>
      <c r="Q138" s="42"/>
      <c r="R138" s="22"/>
      <c r="S138" s="23"/>
      <c r="T138" s="24">
        <v>73</v>
      </c>
      <c r="U138" s="25">
        <v>57</v>
      </c>
    </row>
    <row r="139" spans="1:21" ht="23.25" customHeight="1">
      <c r="A139" s="8" t="s">
        <v>561</v>
      </c>
      <c r="B139" s="9" t="s">
        <v>82</v>
      </c>
      <c r="C139" s="9" t="s">
        <v>562</v>
      </c>
      <c r="D139" s="10" t="s">
        <v>563</v>
      </c>
      <c r="E139" s="11">
        <v>1977</v>
      </c>
      <c r="F139" s="12" t="s">
        <v>564</v>
      </c>
      <c r="G139" s="13" t="s">
        <v>26</v>
      </c>
      <c r="H139" s="14">
        <v>55</v>
      </c>
      <c r="I139" s="15">
        <f t="shared" si="16"/>
        <v>0.0047466931216931215</v>
      </c>
      <c r="J139" s="16">
        <f>F139-F5</f>
        <v>0.026238425925925922</v>
      </c>
      <c r="K139" s="16">
        <f t="shared" si="17"/>
        <v>0.00010416666666666907</v>
      </c>
      <c r="L139" s="17">
        <f t="shared" si="18"/>
        <v>5527.727462728159</v>
      </c>
      <c r="M139" s="17">
        <f t="shared" si="19"/>
        <v>15.03215022815948</v>
      </c>
      <c r="N139" s="18"/>
      <c r="O139" s="44"/>
      <c r="P139" s="41"/>
      <c r="Q139" s="42"/>
      <c r="R139" s="22"/>
      <c r="S139" s="23"/>
      <c r="T139" s="24">
        <v>32</v>
      </c>
      <c r="U139" s="25">
        <v>56</v>
      </c>
    </row>
    <row r="140" spans="1:21" ht="23.25" customHeight="1">
      <c r="A140" s="8" t="s">
        <v>565</v>
      </c>
      <c r="B140" s="9" t="s">
        <v>87</v>
      </c>
      <c r="C140" s="9" t="s">
        <v>504</v>
      </c>
      <c r="D140" s="10" t="s">
        <v>491</v>
      </c>
      <c r="E140" s="11">
        <v>1972</v>
      </c>
      <c r="F140" s="12" t="s">
        <v>566</v>
      </c>
      <c r="G140" s="28" t="s">
        <v>42</v>
      </c>
      <c r="H140" s="29">
        <v>50</v>
      </c>
      <c r="I140" s="15">
        <f t="shared" si="16"/>
        <v>0.004753968253968254</v>
      </c>
      <c r="J140" s="16">
        <f>F140-F5</f>
        <v>0.026365740740740738</v>
      </c>
      <c r="K140" s="16">
        <f t="shared" si="17"/>
        <v>0.0001273148148148162</v>
      </c>
      <c r="L140" s="17">
        <f t="shared" si="18"/>
        <v>5546.048970506398</v>
      </c>
      <c r="M140" s="17">
        <f t="shared" si="19"/>
        <v>18.32150777823972</v>
      </c>
      <c r="N140" s="18"/>
      <c r="O140" s="44"/>
      <c r="P140" s="41"/>
      <c r="Q140" s="42"/>
      <c r="R140" s="22"/>
      <c r="S140" s="23"/>
      <c r="T140" s="24">
        <v>75</v>
      </c>
      <c r="U140" s="25">
        <v>55</v>
      </c>
    </row>
    <row r="141" spans="1:21" ht="23.25" customHeight="1">
      <c r="A141" s="8" t="s">
        <v>567</v>
      </c>
      <c r="B141" s="9" t="s">
        <v>107</v>
      </c>
      <c r="C141" s="9" t="s">
        <v>568</v>
      </c>
      <c r="D141" s="10" t="s">
        <v>569</v>
      </c>
      <c r="E141" s="11">
        <v>1987</v>
      </c>
      <c r="F141" s="12" t="s">
        <v>570</v>
      </c>
      <c r="G141" s="13" t="s">
        <v>26</v>
      </c>
      <c r="H141" s="14">
        <v>56</v>
      </c>
      <c r="I141" s="15">
        <f t="shared" si="16"/>
        <v>0.0047559523809523815</v>
      </c>
      <c r="J141" s="16">
        <f>F141-F5</f>
        <v>0.026400462962962966</v>
      </c>
      <c r="K141" s="16">
        <f t="shared" si="17"/>
        <v>3.472222222222765E-05</v>
      </c>
      <c r="L141" s="17">
        <f t="shared" si="18"/>
        <v>5551.036017243777</v>
      </c>
      <c r="M141" s="17">
        <f t="shared" si="19"/>
        <v>4.987046737378478</v>
      </c>
      <c r="N141" s="18"/>
      <c r="O141" s="44"/>
      <c r="P141" s="41"/>
      <c r="Q141" s="42"/>
      <c r="R141" s="22"/>
      <c r="S141" s="23"/>
      <c r="T141" s="24">
        <v>29</v>
      </c>
      <c r="U141" s="25">
        <v>54</v>
      </c>
    </row>
    <row r="142" spans="1:21" ht="23.25" customHeight="1">
      <c r="A142" s="8" t="s">
        <v>571</v>
      </c>
      <c r="B142" s="9" t="s">
        <v>44</v>
      </c>
      <c r="C142" s="9" t="s">
        <v>572</v>
      </c>
      <c r="D142" s="10" t="s">
        <v>573</v>
      </c>
      <c r="E142" s="11">
        <v>1983</v>
      </c>
      <c r="F142" s="12" t="s">
        <v>574</v>
      </c>
      <c r="G142" s="13" t="s">
        <v>26</v>
      </c>
      <c r="H142" s="14">
        <v>57</v>
      </c>
      <c r="I142" s="15">
        <f t="shared" si="16"/>
        <v>0.004790343915343916</v>
      </c>
      <c r="J142" s="16">
        <f>F142-F5</f>
        <v>0.02700231481481482</v>
      </c>
      <c r="K142" s="16">
        <f t="shared" si="17"/>
        <v>0.0006018518518518534</v>
      </c>
      <c r="L142" s="17">
        <f t="shared" si="18"/>
        <v>5636.821758939666</v>
      </c>
      <c r="M142" s="17">
        <f t="shared" si="19"/>
        <v>85.78574169588956</v>
      </c>
      <c r="N142" s="18"/>
      <c r="O142" s="43"/>
      <c r="P142" s="41"/>
      <c r="Q142" s="42"/>
      <c r="R142" s="22"/>
      <c r="S142" s="23"/>
      <c r="T142" s="24">
        <v>177</v>
      </c>
      <c r="U142" s="25">
        <v>53</v>
      </c>
    </row>
    <row r="143" spans="1:21" ht="23.25" customHeight="1">
      <c r="A143" s="8" t="s">
        <v>575</v>
      </c>
      <c r="B143" s="9" t="s">
        <v>576</v>
      </c>
      <c r="C143" s="9" t="s">
        <v>577</v>
      </c>
      <c r="D143" s="10" t="s">
        <v>578</v>
      </c>
      <c r="E143" s="11">
        <v>1948</v>
      </c>
      <c r="F143" s="12" t="s">
        <v>579</v>
      </c>
      <c r="G143" s="30" t="s">
        <v>100</v>
      </c>
      <c r="H143" s="31">
        <v>6</v>
      </c>
      <c r="I143" s="15">
        <f t="shared" si="16"/>
        <v>0.00481878306878307</v>
      </c>
      <c r="J143" s="16">
        <f>F143-F5</f>
        <v>0.027500000000000004</v>
      </c>
      <c r="K143" s="16">
        <f t="shared" si="17"/>
        <v>0.0004976851851851843</v>
      </c>
      <c r="L143" s="17">
        <f t="shared" si="18"/>
        <v>5706.835026077409</v>
      </c>
      <c r="M143" s="17">
        <f t="shared" si="19"/>
        <v>70.01326713774233</v>
      </c>
      <c r="N143" s="18"/>
      <c r="O143" s="44"/>
      <c r="P143" s="41"/>
      <c r="Q143" s="42"/>
      <c r="R143" s="22"/>
      <c r="S143" s="23"/>
      <c r="T143" s="24">
        <v>52</v>
      </c>
      <c r="U143" s="25">
        <v>52</v>
      </c>
    </row>
    <row r="144" spans="1:21" ht="23.25" customHeight="1">
      <c r="A144" s="8" t="s">
        <v>580</v>
      </c>
      <c r="B144" s="9" t="s">
        <v>581</v>
      </c>
      <c r="C144" s="9" t="s">
        <v>582</v>
      </c>
      <c r="D144" s="10" t="s">
        <v>142</v>
      </c>
      <c r="E144" s="11">
        <v>1965</v>
      </c>
      <c r="F144" s="12" t="s">
        <v>583</v>
      </c>
      <c r="G144" s="39" t="s">
        <v>289</v>
      </c>
      <c r="H144" s="40">
        <v>14</v>
      </c>
      <c r="I144" s="15">
        <f t="shared" si="16"/>
        <v>0.004829365079365079</v>
      </c>
      <c r="J144" s="16">
        <f>F144-F5</f>
        <v>0.02768518518518518</v>
      </c>
      <c r="K144" s="16">
        <f t="shared" si="17"/>
        <v>0.00018518518518517713</v>
      </c>
      <c r="L144" s="17">
        <f t="shared" si="18"/>
        <v>5732.675979183784</v>
      </c>
      <c r="M144" s="17">
        <f t="shared" si="19"/>
        <v>25.84095310637531</v>
      </c>
      <c r="N144" s="18"/>
      <c r="O144" s="44"/>
      <c r="P144" s="41"/>
      <c r="Q144" s="42"/>
      <c r="R144" s="22"/>
      <c r="S144" s="23"/>
      <c r="T144" s="24">
        <v>140</v>
      </c>
      <c r="U144" s="25">
        <v>51</v>
      </c>
    </row>
    <row r="145" spans="1:21" ht="23.25" customHeight="1">
      <c r="A145" s="8" t="s">
        <v>584</v>
      </c>
      <c r="B145" s="9" t="s">
        <v>107</v>
      </c>
      <c r="C145" s="9" t="s">
        <v>324</v>
      </c>
      <c r="D145" s="10" t="s">
        <v>60</v>
      </c>
      <c r="E145" s="11">
        <v>1954</v>
      </c>
      <c r="F145" s="12" t="s">
        <v>583</v>
      </c>
      <c r="G145" s="30" t="s">
        <v>100</v>
      </c>
      <c r="H145" s="31">
        <v>7</v>
      </c>
      <c r="I145" s="15">
        <f t="shared" si="16"/>
        <v>0.004829365079365079</v>
      </c>
      <c r="J145" s="16">
        <f>F145-F5</f>
        <v>0.02768518518518518</v>
      </c>
      <c r="K145" s="16">
        <f t="shared" si="17"/>
        <v>0</v>
      </c>
      <c r="L145" s="17">
        <f t="shared" si="18"/>
        <v>5732.675979183784</v>
      </c>
      <c r="M145" s="17">
        <f t="shared" si="19"/>
        <v>0</v>
      </c>
      <c r="N145" s="18"/>
      <c r="O145" s="44"/>
      <c r="P145" s="41"/>
      <c r="Q145" s="42"/>
      <c r="R145" s="22"/>
      <c r="S145" s="23"/>
      <c r="T145" s="24">
        <v>143</v>
      </c>
      <c r="U145" s="25">
        <v>50</v>
      </c>
    </row>
    <row r="146" spans="1:21" ht="23.25" customHeight="1">
      <c r="A146" s="8" t="s">
        <v>585</v>
      </c>
      <c r="B146" s="9" t="s">
        <v>586</v>
      </c>
      <c r="C146" s="9" t="s">
        <v>587</v>
      </c>
      <c r="D146" s="10" t="s">
        <v>40</v>
      </c>
      <c r="E146" s="11">
        <v>1984</v>
      </c>
      <c r="F146" s="12" t="s">
        <v>588</v>
      </c>
      <c r="G146" s="13" t="s">
        <v>26</v>
      </c>
      <c r="H146" s="14">
        <v>58</v>
      </c>
      <c r="I146" s="15">
        <f t="shared" si="16"/>
        <v>0.004848544973544973</v>
      </c>
      <c r="J146" s="16">
        <f>F146-F5</f>
        <v>0.02802083333333332</v>
      </c>
      <c r="K146" s="16">
        <f t="shared" si="17"/>
        <v>0.0003356481481481405</v>
      </c>
      <c r="L146" s="17">
        <f t="shared" si="18"/>
        <v>5779.225208020733</v>
      </c>
      <c r="M146" s="17">
        <f t="shared" si="19"/>
        <v>46.549228836948714</v>
      </c>
      <c r="N146" s="18"/>
      <c r="O146" s="44"/>
      <c r="P146" s="41"/>
      <c r="Q146" s="42"/>
      <c r="R146" s="22"/>
      <c r="S146" s="23"/>
      <c r="T146" s="24">
        <v>128</v>
      </c>
      <c r="U146" s="25">
        <v>49</v>
      </c>
    </row>
    <row r="147" spans="1:21" ht="23.25" customHeight="1">
      <c r="A147" s="8" t="s">
        <v>589</v>
      </c>
      <c r="B147" s="9" t="s">
        <v>590</v>
      </c>
      <c r="C147" s="9" t="s">
        <v>591</v>
      </c>
      <c r="D147" s="10" t="s">
        <v>444</v>
      </c>
      <c r="E147" s="11">
        <v>1988</v>
      </c>
      <c r="F147" s="12" t="s">
        <v>592</v>
      </c>
      <c r="G147" s="32" t="s">
        <v>165</v>
      </c>
      <c r="H147" s="33">
        <v>14</v>
      </c>
      <c r="I147" s="15">
        <f t="shared" si="16"/>
        <v>0.00488095238095238</v>
      </c>
      <c r="J147" s="16">
        <f>F147-F5</f>
        <v>0.028587962962962947</v>
      </c>
      <c r="K147" s="16">
        <f t="shared" si="17"/>
        <v>0.0005671296296296258</v>
      </c>
      <c r="L147" s="17">
        <f t="shared" si="18"/>
        <v>5857.046070460702</v>
      </c>
      <c r="M147" s="17">
        <f t="shared" si="19"/>
        <v>77.82086243996946</v>
      </c>
      <c r="N147" s="18"/>
      <c r="O147" s="44"/>
      <c r="P147" s="41"/>
      <c r="Q147" s="42"/>
      <c r="R147" s="22"/>
      <c r="S147" s="23"/>
      <c r="T147" s="24">
        <v>44</v>
      </c>
      <c r="U147" s="25">
        <v>48</v>
      </c>
    </row>
    <row r="148" spans="1:21" ht="23.25" customHeight="1">
      <c r="A148" s="8" t="s">
        <v>593</v>
      </c>
      <c r="B148" s="9" t="s">
        <v>22</v>
      </c>
      <c r="C148" s="9" t="s">
        <v>594</v>
      </c>
      <c r="D148" s="10" t="s">
        <v>40</v>
      </c>
      <c r="E148" s="11">
        <v>1962</v>
      </c>
      <c r="F148" s="12" t="s">
        <v>595</v>
      </c>
      <c r="G148" s="28" t="s">
        <v>42</v>
      </c>
      <c r="H148" s="29">
        <v>51</v>
      </c>
      <c r="I148" s="15">
        <f t="shared" si="16"/>
        <v>0.004908730158730158</v>
      </c>
      <c r="J148" s="16">
        <f>F148-F5</f>
        <v>0.029074074074074065</v>
      </c>
      <c r="K148" s="16">
        <f t="shared" si="17"/>
        <v>0.0004861111111111177</v>
      </c>
      <c r="L148" s="17">
        <f t="shared" si="18"/>
        <v>5922.931824306115</v>
      </c>
      <c r="M148" s="17">
        <f t="shared" si="19"/>
        <v>65.88575384541309</v>
      </c>
      <c r="N148" s="18"/>
      <c r="O148" s="44"/>
      <c r="P148" s="41"/>
      <c r="Q148" s="42"/>
      <c r="R148" s="22"/>
      <c r="S148" s="23"/>
      <c r="T148" s="24">
        <v>42</v>
      </c>
      <c r="U148" s="25">
        <v>47</v>
      </c>
    </row>
    <row r="149" spans="1:21" ht="23.25" customHeight="1">
      <c r="A149" s="8" t="s">
        <v>596</v>
      </c>
      <c r="B149" s="9" t="s">
        <v>597</v>
      </c>
      <c r="C149" s="9" t="s">
        <v>598</v>
      </c>
      <c r="D149" s="10" t="s">
        <v>599</v>
      </c>
      <c r="E149" s="11">
        <v>1983</v>
      </c>
      <c r="F149" s="12" t="s">
        <v>600</v>
      </c>
      <c r="G149" s="13" t="s">
        <v>26</v>
      </c>
      <c r="H149" s="14">
        <v>59</v>
      </c>
      <c r="I149" s="15">
        <f t="shared" si="16"/>
        <v>0.004940476190476191</v>
      </c>
      <c r="J149" s="16">
        <f>F149-F5</f>
        <v>0.029629629629629638</v>
      </c>
      <c r="K149" s="16">
        <f t="shared" si="17"/>
        <v>0.000555555555555573</v>
      </c>
      <c r="L149" s="17">
        <f t="shared" si="18"/>
        <v>5997.322623828649</v>
      </c>
      <c r="M149" s="17">
        <f t="shared" si="19"/>
        <v>74.3907995225336</v>
      </c>
      <c r="N149" s="18"/>
      <c r="O149" s="43"/>
      <c r="P149" s="41"/>
      <c r="Q149" s="42"/>
      <c r="R149" s="22"/>
      <c r="S149" s="23"/>
      <c r="T149" s="24">
        <v>209</v>
      </c>
      <c r="U149" s="25">
        <v>46</v>
      </c>
    </row>
    <row r="150" spans="1:21" ht="23.25" customHeight="1">
      <c r="A150" s="8" t="s">
        <v>601</v>
      </c>
      <c r="B150" s="9" t="s">
        <v>602</v>
      </c>
      <c r="C150" s="9" t="s">
        <v>603</v>
      </c>
      <c r="D150" s="10" t="s">
        <v>604</v>
      </c>
      <c r="E150" s="11">
        <v>1949</v>
      </c>
      <c r="F150" s="12" t="s">
        <v>605</v>
      </c>
      <c r="G150" s="30" t="s">
        <v>100</v>
      </c>
      <c r="H150" s="31">
        <v>8</v>
      </c>
      <c r="I150" s="15">
        <f t="shared" si="16"/>
        <v>0.004942460317460317</v>
      </c>
      <c r="J150" s="16">
        <f>F150-F5</f>
        <v>0.029664351851851838</v>
      </c>
      <c r="K150" s="16">
        <f t="shared" si="17"/>
        <v>3.4722222222199894E-05</v>
      </c>
      <c r="L150" s="17">
        <f t="shared" si="18"/>
        <v>6001.940318479858</v>
      </c>
      <c r="M150" s="17">
        <f t="shared" si="19"/>
        <v>4.617694651209604</v>
      </c>
      <c r="N150" s="18"/>
      <c r="O150" s="43"/>
      <c r="P150" s="41"/>
      <c r="Q150" s="42"/>
      <c r="R150" s="22"/>
      <c r="S150" s="23"/>
      <c r="T150" s="24">
        <v>10</v>
      </c>
      <c r="U150" s="25">
        <v>45</v>
      </c>
    </row>
    <row r="151" spans="1:21" ht="23.25" customHeight="1">
      <c r="A151" s="8" t="s">
        <v>606</v>
      </c>
      <c r="B151" s="9" t="s">
        <v>602</v>
      </c>
      <c r="C151" s="9" t="s">
        <v>607</v>
      </c>
      <c r="D151" s="10" t="s">
        <v>608</v>
      </c>
      <c r="E151" s="11">
        <v>1963</v>
      </c>
      <c r="F151" s="12" t="s">
        <v>609</v>
      </c>
      <c r="G151" s="28" t="s">
        <v>42</v>
      </c>
      <c r="H151" s="29">
        <v>52</v>
      </c>
      <c r="I151" s="15">
        <f t="shared" si="16"/>
        <v>0.0050105820105820105</v>
      </c>
      <c r="J151" s="16">
        <f>F151-F5</f>
        <v>0.030856481481481478</v>
      </c>
      <c r="K151" s="16">
        <f t="shared" si="17"/>
        <v>0.0011921296296296402</v>
      </c>
      <c r="L151" s="17">
        <f t="shared" si="18"/>
        <v>6158.262935586061</v>
      </c>
      <c r="M151" s="17">
        <f t="shared" si="19"/>
        <v>156.32261710620242</v>
      </c>
      <c r="N151" s="18"/>
      <c r="O151" s="44"/>
      <c r="P151" s="41"/>
      <c r="Q151" s="42"/>
      <c r="R151" s="22"/>
      <c r="S151" s="23"/>
      <c r="T151" s="24">
        <v>16</v>
      </c>
      <c r="U151" s="25">
        <v>44</v>
      </c>
    </row>
    <row r="152" spans="1:21" ht="23.25" customHeight="1">
      <c r="A152" s="8" t="s">
        <v>610</v>
      </c>
      <c r="B152" s="9" t="s">
        <v>532</v>
      </c>
      <c r="C152" s="9" t="s">
        <v>611</v>
      </c>
      <c r="D152" s="10" t="s">
        <v>121</v>
      </c>
      <c r="E152" s="11">
        <v>1990</v>
      </c>
      <c r="F152" s="12" t="s">
        <v>612</v>
      </c>
      <c r="G152" s="32" t="s">
        <v>165</v>
      </c>
      <c r="H152" s="33">
        <v>15</v>
      </c>
      <c r="I152" s="15">
        <f t="shared" si="16"/>
        <v>0.0050185185185185185</v>
      </c>
      <c r="J152" s="16">
        <f>F152-F5</f>
        <v>0.03099537037037036</v>
      </c>
      <c r="K152" s="16">
        <f t="shared" si="17"/>
        <v>0.00013888888888888284</v>
      </c>
      <c r="L152" s="17">
        <f t="shared" si="18"/>
        <v>6176.199261992619</v>
      </c>
      <c r="M152" s="17">
        <f t="shared" si="19"/>
        <v>17.936326406557782</v>
      </c>
      <c r="N152" s="18"/>
      <c r="O152" s="43"/>
      <c r="P152" s="41"/>
      <c r="Q152" s="42"/>
      <c r="R152" s="22"/>
      <c r="S152" s="23"/>
      <c r="T152" s="24">
        <v>131</v>
      </c>
      <c r="U152" s="25">
        <v>43</v>
      </c>
    </row>
    <row r="153" spans="1:21" ht="23.25" customHeight="1">
      <c r="A153" s="8" t="s">
        <v>613</v>
      </c>
      <c r="B153" s="9" t="s">
        <v>44</v>
      </c>
      <c r="C153" s="9" t="s">
        <v>614</v>
      </c>
      <c r="D153" s="10" t="s">
        <v>615</v>
      </c>
      <c r="E153" s="11">
        <v>1977</v>
      </c>
      <c r="F153" s="12" t="s">
        <v>616</v>
      </c>
      <c r="G153" s="13" t="s">
        <v>26</v>
      </c>
      <c r="H153" s="14">
        <v>60</v>
      </c>
      <c r="I153" s="15">
        <f t="shared" si="16"/>
        <v>0.005029761904761904</v>
      </c>
      <c r="J153" s="16">
        <f>F153-F5</f>
        <v>0.03119212962962962</v>
      </c>
      <c r="K153" s="16">
        <f t="shared" si="17"/>
        <v>0.00019675925925925764</v>
      </c>
      <c r="L153" s="17">
        <f t="shared" si="18"/>
        <v>6201.512163050623</v>
      </c>
      <c r="M153" s="17">
        <f t="shared" si="19"/>
        <v>25.312901058004172</v>
      </c>
      <c r="N153" s="18"/>
      <c r="O153" s="43"/>
      <c r="P153" s="41"/>
      <c r="Q153" s="42"/>
      <c r="R153" s="22"/>
      <c r="S153" s="23"/>
      <c r="T153" s="24">
        <v>15</v>
      </c>
      <c r="U153" s="25">
        <v>42</v>
      </c>
    </row>
    <row r="154" spans="1:21" ht="23.25" customHeight="1">
      <c r="A154" s="8" t="s">
        <v>617</v>
      </c>
      <c r="B154" s="9" t="s">
        <v>618</v>
      </c>
      <c r="C154" s="9" t="s">
        <v>619</v>
      </c>
      <c r="D154" s="10"/>
      <c r="E154" s="11">
        <v>1980</v>
      </c>
      <c r="F154" s="12" t="s">
        <v>620</v>
      </c>
      <c r="G154" s="32" t="s">
        <v>165</v>
      </c>
      <c r="H154" s="33">
        <v>16</v>
      </c>
      <c r="I154" s="15">
        <f t="shared" si="16"/>
        <v>0.005031746031746031</v>
      </c>
      <c r="J154" s="16">
        <f>F154-F5</f>
        <v>0.031226851851851846</v>
      </c>
      <c r="K154" s="16">
        <f t="shared" si="17"/>
        <v>3.472222222222765E-05</v>
      </c>
      <c r="L154" s="17">
        <f t="shared" si="18"/>
        <v>6205.967402733963</v>
      </c>
      <c r="M154" s="17">
        <f t="shared" si="19"/>
        <v>4.455239683340551</v>
      </c>
      <c r="N154" s="18"/>
      <c r="O154" s="44"/>
      <c r="P154" s="41"/>
      <c r="Q154" s="42"/>
      <c r="R154" s="22"/>
      <c r="S154" s="23"/>
      <c r="T154" s="24">
        <v>132</v>
      </c>
      <c r="U154" s="25">
        <v>41</v>
      </c>
    </row>
    <row r="155" spans="1:21" ht="23.25" customHeight="1">
      <c r="A155" s="8" t="s">
        <v>621</v>
      </c>
      <c r="B155" s="9" t="s">
        <v>622</v>
      </c>
      <c r="C155" s="9" t="s">
        <v>623</v>
      </c>
      <c r="D155" s="10" t="s">
        <v>40</v>
      </c>
      <c r="E155" s="11">
        <v>1974</v>
      </c>
      <c r="F155" s="12" t="s">
        <v>624</v>
      </c>
      <c r="G155" s="32" t="s">
        <v>165</v>
      </c>
      <c r="H155" s="33">
        <v>17</v>
      </c>
      <c r="I155" s="15">
        <f t="shared" si="16"/>
        <v>0.005037037037037037</v>
      </c>
      <c r="J155" s="16">
        <f>F155-F5</f>
        <v>0.031319444444444434</v>
      </c>
      <c r="K155" s="16">
        <f t="shared" si="17"/>
        <v>9.259259259258856E-05</v>
      </c>
      <c r="L155" s="17">
        <f t="shared" si="18"/>
        <v>6217.83088235294</v>
      </c>
      <c r="M155" s="17">
        <f t="shared" si="19"/>
        <v>11.863479618976271</v>
      </c>
      <c r="N155" s="18"/>
      <c r="O155" s="43"/>
      <c r="P155" s="41"/>
      <c r="Q155" s="42"/>
      <c r="R155" s="22"/>
      <c r="S155" s="23"/>
      <c r="T155" s="24">
        <v>103</v>
      </c>
      <c r="U155" s="25">
        <v>40</v>
      </c>
    </row>
    <row r="156" spans="1:21" ht="23.25" customHeight="1">
      <c r="A156" s="8" t="s">
        <v>625</v>
      </c>
      <c r="B156" s="9" t="s">
        <v>434</v>
      </c>
      <c r="C156" s="9" t="s">
        <v>626</v>
      </c>
      <c r="D156" s="10" t="s">
        <v>65</v>
      </c>
      <c r="E156" s="11">
        <v>1984</v>
      </c>
      <c r="F156" s="12" t="s">
        <v>627</v>
      </c>
      <c r="G156" s="32" t="s">
        <v>165</v>
      </c>
      <c r="H156" s="33">
        <v>18</v>
      </c>
      <c r="I156" s="15">
        <f t="shared" si="16"/>
        <v>0.005105820105820106</v>
      </c>
      <c r="J156" s="16">
        <f>F156-F5</f>
        <v>0.03252314814814814</v>
      </c>
      <c r="K156" s="16">
        <f t="shared" si="17"/>
        <v>0.0012037037037037068</v>
      </c>
      <c r="L156" s="17">
        <f t="shared" si="18"/>
        <v>6369.81865284974</v>
      </c>
      <c r="M156" s="17">
        <f t="shared" si="19"/>
        <v>151.9877704968003</v>
      </c>
      <c r="N156" s="18"/>
      <c r="O156" s="44"/>
      <c r="P156" s="41"/>
      <c r="Q156" s="42"/>
      <c r="R156" s="22"/>
      <c r="S156" s="23"/>
      <c r="T156" s="24">
        <v>23</v>
      </c>
      <c r="U156" s="25">
        <v>39</v>
      </c>
    </row>
    <row r="157" spans="1:21" ht="23.25" customHeight="1">
      <c r="A157" s="8" t="s">
        <v>628</v>
      </c>
      <c r="B157" s="9" t="s">
        <v>342</v>
      </c>
      <c r="C157" s="9" t="s">
        <v>591</v>
      </c>
      <c r="D157" s="10" t="s">
        <v>40</v>
      </c>
      <c r="E157" s="11">
        <v>1963</v>
      </c>
      <c r="F157" s="12" t="s">
        <v>629</v>
      </c>
      <c r="G157" s="39" t="s">
        <v>289</v>
      </c>
      <c r="H157" s="40">
        <v>15</v>
      </c>
      <c r="I157" s="15">
        <f t="shared" si="16"/>
        <v>0.005111772486772487</v>
      </c>
      <c r="J157" s="16">
        <f>F157-F5</f>
        <v>0.03262731481481481</v>
      </c>
      <c r="K157" s="16">
        <f t="shared" si="17"/>
        <v>0.00010416666666666907</v>
      </c>
      <c r="L157" s="17">
        <f t="shared" si="18"/>
        <v>6382.779143485573</v>
      </c>
      <c r="M157" s="17">
        <f t="shared" si="19"/>
        <v>12.960490635832684</v>
      </c>
      <c r="N157" s="18"/>
      <c r="O157" s="43"/>
      <c r="P157" s="41"/>
      <c r="Q157" s="42"/>
      <c r="R157" s="22"/>
      <c r="S157" s="23"/>
      <c r="T157" s="24">
        <v>43</v>
      </c>
      <c r="U157" s="25">
        <v>38</v>
      </c>
    </row>
    <row r="158" spans="1:21" ht="23.25" customHeight="1">
      <c r="A158" s="8" t="s">
        <v>630</v>
      </c>
      <c r="B158" s="9" t="s">
        <v>631</v>
      </c>
      <c r="C158" s="9" t="s">
        <v>632</v>
      </c>
      <c r="D158" s="10" t="s">
        <v>40</v>
      </c>
      <c r="E158" s="11">
        <v>1976</v>
      </c>
      <c r="F158" s="12" t="s">
        <v>633</v>
      </c>
      <c r="G158" s="32" t="s">
        <v>165</v>
      </c>
      <c r="H158" s="33">
        <v>19</v>
      </c>
      <c r="I158" s="15">
        <f t="shared" si="16"/>
        <v>0.005161375661375661</v>
      </c>
      <c r="J158" s="16">
        <f>F158-F5</f>
        <v>0.03349537037037036</v>
      </c>
      <c r="K158" s="16">
        <f t="shared" si="17"/>
        <v>0.0008680555555555525</v>
      </c>
      <c r="L158" s="17">
        <f t="shared" si="18"/>
        <v>6489.620707329574</v>
      </c>
      <c r="M158" s="17">
        <f t="shared" si="19"/>
        <v>106.84156384400103</v>
      </c>
      <c r="N158" s="18"/>
      <c r="O158" s="43"/>
      <c r="P158" s="41"/>
      <c r="Q158" s="42"/>
      <c r="R158" s="22"/>
      <c r="S158" s="23"/>
      <c r="T158" s="24">
        <v>114</v>
      </c>
      <c r="U158" s="25">
        <v>37</v>
      </c>
    </row>
    <row r="159" spans="1:21" ht="23.25" customHeight="1">
      <c r="A159" s="8" t="s">
        <v>634</v>
      </c>
      <c r="B159" s="9" t="s">
        <v>602</v>
      </c>
      <c r="C159" s="9" t="s">
        <v>607</v>
      </c>
      <c r="D159" s="10" t="s">
        <v>486</v>
      </c>
      <c r="E159" s="11">
        <v>1988</v>
      </c>
      <c r="F159" s="12" t="s">
        <v>635</v>
      </c>
      <c r="G159" s="13" t="s">
        <v>26</v>
      </c>
      <c r="H159" s="14">
        <v>61</v>
      </c>
      <c r="I159" s="15">
        <f t="shared" si="16"/>
        <v>0.005272486772486773</v>
      </c>
      <c r="J159" s="16">
        <f>F159-F5</f>
        <v>0.03543981481481482</v>
      </c>
      <c r="K159" s="16">
        <f t="shared" si="17"/>
        <v>0.001944444444444457</v>
      </c>
      <c r="L159" s="17">
        <f t="shared" si="18"/>
        <v>6721.650777722028</v>
      </c>
      <c r="M159" s="17">
        <f t="shared" si="19"/>
        <v>232.03007039245404</v>
      </c>
      <c r="N159" s="18"/>
      <c r="O159" s="43"/>
      <c r="P159" s="41"/>
      <c r="Q159" s="42"/>
      <c r="R159" s="22"/>
      <c r="S159" s="23"/>
      <c r="T159" s="24">
        <v>84</v>
      </c>
      <c r="U159" s="25">
        <v>36</v>
      </c>
    </row>
    <row r="160" spans="1:21" ht="23.25" customHeight="1">
      <c r="A160" s="8" t="s">
        <v>636</v>
      </c>
      <c r="B160" s="9" t="s">
        <v>63</v>
      </c>
      <c r="C160" s="9" t="s">
        <v>637</v>
      </c>
      <c r="D160" s="10" t="s">
        <v>638</v>
      </c>
      <c r="E160" s="11">
        <v>1996</v>
      </c>
      <c r="F160" s="12" t="s">
        <v>639</v>
      </c>
      <c r="G160" s="13" t="s">
        <v>26</v>
      </c>
      <c r="H160" s="14">
        <v>62</v>
      </c>
      <c r="I160" s="15">
        <f t="shared" si="16"/>
        <v>0.0052896825396825395</v>
      </c>
      <c r="J160" s="16">
        <f>F160-F5</f>
        <v>0.03574074074074073</v>
      </c>
      <c r="K160" s="16">
        <f t="shared" si="17"/>
        <v>0.00030092592592591283</v>
      </c>
      <c r="L160" s="17">
        <f t="shared" si="18"/>
        <v>6756.689172293072</v>
      </c>
      <c r="M160" s="17">
        <f t="shared" si="19"/>
        <v>35.03839457104459</v>
      </c>
      <c r="N160" s="18"/>
      <c r="O160" s="44"/>
      <c r="P160" s="41"/>
      <c r="Q160" s="42"/>
      <c r="R160" s="22"/>
      <c r="S160" s="23"/>
      <c r="T160" s="24">
        <v>57</v>
      </c>
      <c r="U160" s="25">
        <v>35</v>
      </c>
    </row>
    <row r="161" spans="1:21" ht="23.25" customHeight="1">
      <c r="A161" s="8" t="s">
        <v>640</v>
      </c>
      <c r="B161" s="9" t="s">
        <v>128</v>
      </c>
      <c r="C161" s="9" t="s">
        <v>641</v>
      </c>
      <c r="D161" s="10" t="s">
        <v>642</v>
      </c>
      <c r="E161" s="11">
        <v>1949</v>
      </c>
      <c r="F161" s="12" t="s">
        <v>643</v>
      </c>
      <c r="G161" s="30" t="s">
        <v>100</v>
      </c>
      <c r="H161" s="31">
        <v>9</v>
      </c>
      <c r="I161" s="15">
        <f t="shared" si="16"/>
        <v>0.0053273809523809515</v>
      </c>
      <c r="J161" s="16">
        <f>F161-F5</f>
        <v>0.03640046296296295</v>
      </c>
      <c r="K161" s="16">
        <f t="shared" si="17"/>
        <v>0.0006597222222222143</v>
      </c>
      <c r="L161" s="17">
        <f t="shared" si="18"/>
        <v>6832.712600869024</v>
      </c>
      <c r="M161" s="17">
        <f t="shared" si="19"/>
        <v>76.02342857595158</v>
      </c>
      <c r="N161" s="18"/>
      <c r="O161" s="44"/>
      <c r="P161" s="41"/>
      <c r="Q161" s="42"/>
      <c r="R161" s="22"/>
      <c r="S161" s="23"/>
      <c r="T161" s="24">
        <v>76</v>
      </c>
      <c r="U161" s="25">
        <v>34</v>
      </c>
    </row>
    <row r="162" spans="1:21" ht="23.25" customHeight="1">
      <c r="A162" s="8" t="s">
        <v>644</v>
      </c>
      <c r="B162" s="9" t="s">
        <v>645</v>
      </c>
      <c r="C162" s="9" t="s">
        <v>646</v>
      </c>
      <c r="D162" s="10" t="s">
        <v>253</v>
      </c>
      <c r="E162" s="11">
        <v>1968</v>
      </c>
      <c r="F162" s="12" t="s">
        <v>647</v>
      </c>
      <c r="G162" s="28" t="s">
        <v>42</v>
      </c>
      <c r="H162" s="29">
        <v>53</v>
      </c>
      <c r="I162" s="15">
        <f t="shared" si="16"/>
        <v>0.0053366402116402116</v>
      </c>
      <c r="J162" s="16">
        <f>F162-F5</f>
        <v>0.03656249999999999</v>
      </c>
      <c r="K162" s="16">
        <f t="shared" si="17"/>
        <v>0.00016203703703704386</v>
      </c>
      <c r="L162" s="17">
        <f t="shared" si="18"/>
        <v>6851.220721278967</v>
      </c>
      <c r="M162" s="17">
        <f t="shared" si="19"/>
        <v>18.50812040994333</v>
      </c>
      <c r="N162" s="18"/>
      <c r="O162" s="44"/>
      <c r="P162" s="41"/>
      <c r="Q162" s="42"/>
      <c r="R162" s="22"/>
      <c r="S162" s="23"/>
      <c r="T162" s="24">
        <v>137</v>
      </c>
      <c r="U162" s="25">
        <v>33</v>
      </c>
    </row>
    <row r="163" spans="1:21" ht="23.25" customHeight="1">
      <c r="A163" s="8" t="s">
        <v>648</v>
      </c>
      <c r="B163" s="9" t="s">
        <v>38</v>
      </c>
      <c r="C163" s="9" t="s">
        <v>649</v>
      </c>
      <c r="D163" s="10" t="s">
        <v>650</v>
      </c>
      <c r="E163" s="11">
        <v>1968</v>
      </c>
      <c r="F163" s="12" t="s">
        <v>651</v>
      </c>
      <c r="G163" s="28" t="s">
        <v>42</v>
      </c>
      <c r="H163" s="29">
        <v>54</v>
      </c>
      <c r="I163" s="15">
        <f t="shared" si="16"/>
        <v>0.005380291005291005</v>
      </c>
      <c r="J163" s="16">
        <f>F163-F5</f>
        <v>0.03732638888888889</v>
      </c>
      <c r="K163" s="16">
        <f t="shared" si="17"/>
        <v>0.0007638888888888973</v>
      </c>
      <c r="L163" s="17">
        <f t="shared" si="18"/>
        <v>6937.61524277812</v>
      </c>
      <c r="M163" s="17">
        <f t="shared" si="19"/>
        <v>86.39452149915269</v>
      </c>
      <c r="N163" s="18"/>
      <c r="O163" s="44"/>
      <c r="P163" s="41"/>
      <c r="Q163" s="42"/>
      <c r="R163" s="22"/>
      <c r="S163" s="23"/>
      <c r="T163" s="24">
        <v>56</v>
      </c>
      <c r="U163" s="25">
        <v>32</v>
      </c>
    </row>
    <row r="164" spans="1:21" ht="23.25" customHeight="1">
      <c r="A164" s="8" t="s">
        <v>652</v>
      </c>
      <c r="B164" s="9" t="s">
        <v>653</v>
      </c>
      <c r="C164" s="9" t="s">
        <v>654</v>
      </c>
      <c r="D164" s="10" t="s">
        <v>655</v>
      </c>
      <c r="E164" s="11">
        <v>1976</v>
      </c>
      <c r="F164" s="12" t="s">
        <v>651</v>
      </c>
      <c r="G164" s="32" t="s">
        <v>165</v>
      </c>
      <c r="H164" s="33">
        <v>20</v>
      </c>
      <c r="I164" s="15">
        <f t="shared" si="16"/>
        <v>0.005380291005291005</v>
      </c>
      <c r="J164" s="16">
        <f>F164-F5</f>
        <v>0.03732638888888889</v>
      </c>
      <c r="K164" s="16">
        <f t="shared" si="17"/>
        <v>0</v>
      </c>
      <c r="L164" s="17">
        <f t="shared" si="18"/>
        <v>6937.61524277812</v>
      </c>
      <c r="M164" s="17">
        <f t="shared" si="19"/>
        <v>0</v>
      </c>
      <c r="N164" s="18"/>
      <c r="O164" s="44"/>
      <c r="P164" s="41"/>
      <c r="Q164" s="42"/>
      <c r="R164" s="22"/>
      <c r="S164" s="23"/>
      <c r="T164" s="24">
        <v>55</v>
      </c>
      <c r="U164" s="25">
        <v>31</v>
      </c>
    </row>
    <row r="165" spans="1:21" ht="23.25" customHeight="1">
      <c r="A165" s="8" t="s">
        <v>656</v>
      </c>
      <c r="B165" s="9" t="s">
        <v>248</v>
      </c>
      <c r="C165" s="9" t="s">
        <v>507</v>
      </c>
      <c r="D165" s="10" t="s">
        <v>40</v>
      </c>
      <c r="E165" s="11">
        <v>1996</v>
      </c>
      <c r="F165" s="12" t="s">
        <v>657</v>
      </c>
      <c r="G165" s="13" t="s">
        <v>26</v>
      </c>
      <c r="H165" s="14">
        <v>63</v>
      </c>
      <c r="I165" s="15">
        <f aca="true" t="shared" si="20" ref="I165:I194">F165/17.5</f>
        <v>0.005416005291005291</v>
      </c>
      <c r="J165" s="16">
        <f>F165-F5</f>
        <v>0.037951388888888875</v>
      </c>
      <c r="K165" s="16">
        <f t="shared" si="17"/>
        <v>0.0006249999999999867</v>
      </c>
      <c r="L165" s="17">
        <f t="shared" si="18"/>
        <v>7007.265844425447</v>
      </c>
      <c r="M165" s="17">
        <f t="shared" si="19"/>
        <v>69.65060164732677</v>
      </c>
      <c r="N165" s="18"/>
      <c r="O165" s="43"/>
      <c r="P165" s="41"/>
      <c r="Q165" s="42"/>
      <c r="R165" s="22"/>
      <c r="S165" s="23"/>
      <c r="T165" s="24">
        <v>116</v>
      </c>
      <c r="U165" s="25">
        <v>30</v>
      </c>
    </row>
    <row r="166" spans="1:21" ht="23.25" customHeight="1">
      <c r="A166" s="8" t="s">
        <v>658</v>
      </c>
      <c r="B166" s="9" t="s">
        <v>44</v>
      </c>
      <c r="C166" s="9" t="s">
        <v>659</v>
      </c>
      <c r="D166" s="10" t="s">
        <v>660</v>
      </c>
      <c r="E166" s="11">
        <v>1976</v>
      </c>
      <c r="F166" s="12" t="s">
        <v>661</v>
      </c>
      <c r="G166" s="13" t="s">
        <v>26</v>
      </c>
      <c r="H166" s="14">
        <v>64</v>
      </c>
      <c r="I166" s="15">
        <f t="shared" si="20"/>
        <v>0.005430555555555555</v>
      </c>
      <c r="J166" s="16">
        <f>F166-F5</f>
        <v>0.03820601851851851</v>
      </c>
      <c r="K166" s="16">
        <f aca="true" t="shared" si="21" ref="K166:K194">F166-F165</f>
        <v>0.0002546296296296324</v>
      </c>
      <c r="L166" s="17">
        <f aca="true" t="shared" si="22" ref="L166:L194">(J166/I166)*1000</f>
        <v>7035.379369138959</v>
      </c>
      <c r="M166" s="17">
        <f aca="true" t="shared" si="23" ref="M166:M194">L166-L165</f>
        <v>28.11352471351256</v>
      </c>
      <c r="N166" s="18"/>
      <c r="O166" s="43"/>
      <c r="P166" s="41"/>
      <c r="Q166" s="42"/>
      <c r="R166" s="22"/>
      <c r="S166" s="23"/>
      <c r="T166" s="24">
        <v>27</v>
      </c>
      <c r="U166" s="25">
        <v>29</v>
      </c>
    </row>
    <row r="167" spans="1:21" ht="23.25" customHeight="1">
      <c r="A167" s="8" t="s">
        <v>662</v>
      </c>
      <c r="B167" s="9" t="s">
        <v>663</v>
      </c>
      <c r="C167" s="9" t="s">
        <v>664</v>
      </c>
      <c r="D167" s="10" t="s">
        <v>60</v>
      </c>
      <c r="E167" s="11">
        <v>1984</v>
      </c>
      <c r="F167" s="12" t="s">
        <v>661</v>
      </c>
      <c r="G167" s="32" t="s">
        <v>165</v>
      </c>
      <c r="H167" s="33">
        <v>21</v>
      </c>
      <c r="I167" s="15">
        <f t="shared" si="20"/>
        <v>0.005430555555555555</v>
      </c>
      <c r="J167" s="16">
        <f>F167-F5</f>
        <v>0.03820601851851851</v>
      </c>
      <c r="K167" s="16">
        <f t="shared" si="21"/>
        <v>0</v>
      </c>
      <c r="L167" s="17">
        <f t="shared" si="22"/>
        <v>7035.379369138959</v>
      </c>
      <c r="M167" s="17">
        <f t="shared" si="23"/>
        <v>0</v>
      </c>
      <c r="N167" s="18"/>
      <c r="O167" s="43"/>
      <c r="P167" s="41"/>
      <c r="Q167" s="42"/>
      <c r="R167" s="22"/>
      <c r="S167" s="45"/>
      <c r="T167" s="24">
        <v>53</v>
      </c>
      <c r="U167" s="25">
        <v>28</v>
      </c>
    </row>
    <row r="168" spans="1:21" ht="23.25" customHeight="1">
      <c r="A168" s="8" t="s">
        <v>665</v>
      </c>
      <c r="B168" s="9" t="s">
        <v>63</v>
      </c>
      <c r="C168" s="9" t="s">
        <v>603</v>
      </c>
      <c r="D168" s="10" t="s">
        <v>666</v>
      </c>
      <c r="E168" s="11">
        <v>1976</v>
      </c>
      <c r="F168" s="12" t="s">
        <v>667</v>
      </c>
      <c r="G168" s="13" t="s">
        <v>26</v>
      </c>
      <c r="H168" s="14">
        <v>65</v>
      </c>
      <c r="I168" s="15">
        <f t="shared" si="20"/>
        <v>0.005470238095238095</v>
      </c>
      <c r="J168" s="16">
        <f>F168-F5</f>
        <v>0.03890046296296295</v>
      </c>
      <c r="K168" s="16">
        <f t="shared" si="21"/>
        <v>0.000694444444444442</v>
      </c>
      <c r="L168" s="17">
        <f t="shared" si="22"/>
        <v>7111.292467658081</v>
      </c>
      <c r="M168" s="17">
        <f t="shared" si="23"/>
        <v>75.91309851912138</v>
      </c>
      <c r="N168" s="18"/>
      <c r="O168" s="43"/>
      <c r="P168" s="41"/>
      <c r="Q168" s="42"/>
      <c r="R168" s="22"/>
      <c r="S168" s="46"/>
      <c r="T168" s="24">
        <v>11</v>
      </c>
      <c r="U168" s="25">
        <v>27</v>
      </c>
    </row>
    <row r="169" spans="1:21" s="1" customFormat="1" ht="23.25" customHeight="1">
      <c r="A169" s="8" t="s">
        <v>668</v>
      </c>
      <c r="B169" s="47" t="s">
        <v>22</v>
      </c>
      <c r="C169" s="47" t="s">
        <v>669</v>
      </c>
      <c r="D169" s="48" t="s">
        <v>40</v>
      </c>
      <c r="E169" s="49">
        <v>1949</v>
      </c>
      <c r="F169" s="50" t="s">
        <v>670</v>
      </c>
      <c r="G169" s="51" t="s">
        <v>100</v>
      </c>
      <c r="H169" s="52">
        <v>10</v>
      </c>
      <c r="I169" s="53">
        <f t="shared" si="20"/>
        <v>0.0054755291005291</v>
      </c>
      <c r="J169" s="54">
        <f>F169-F5</f>
        <v>0.03899305555555554</v>
      </c>
      <c r="K169" s="54">
        <f t="shared" si="21"/>
        <v>9.259259259258856E-05</v>
      </c>
      <c r="L169" s="55">
        <f t="shared" si="22"/>
        <v>7121.331078632683</v>
      </c>
      <c r="M169" s="55">
        <f t="shared" si="23"/>
        <v>10.038610974602307</v>
      </c>
      <c r="N169" s="56"/>
      <c r="O169" s="57"/>
      <c r="P169" s="58"/>
      <c r="Q169" s="42"/>
      <c r="R169" s="59"/>
      <c r="S169" s="60"/>
      <c r="T169" s="61">
        <v>107</v>
      </c>
      <c r="U169" s="25">
        <v>26</v>
      </c>
    </row>
    <row r="170" spans="1:21" ht="23.25" customHeight="1">
      <c r="A170" s="8" t="s">
        <v>671</v>
      </c>
      <c r="B170" s="9" t="s">
        <v>672</v>
      </c>
      <c r="C170" s="9" t="s">
        <v>673</v>
      </c>
      <c r="D170" s="10" t="s">
        <v>312</v>
      </c>
      <c r="E170" s="11">
        <v>1980</v>
      </c>
      <c r="F170" s="12" t="s">
        <v>674</v>
      </c>
      <c r="G170" s="13" t="s">
        <v>26</v>
      </c>
      <c r="H170" s="14">
        <v>66</v>
      </c>
      <c r="I170" s="15">
        <f t="shared" si="20"/>
        <v>0.005750000000000001</v>
      </c>
      <c r="J170" s="16">
        <f>F170-F5</f>
        <v>0.0437962962962963</v>
      </c>
      <c r="K170" s="16">
        <f t="shared" si="21"/>
        <v>0.004803240740740761</v>
      </c>
      <c r="L170" s="17">
        <f t="shared" si="22"/>
        <v>7616.7471819645725</v>
      </c>
      <c r="M170" s="17">
        <f t="shared" si="23"/>
        <v>495.41610333188964</v>
      </c>
      <c r="N170" s="18"/>
      <c r="O170" s="44"/>
      <c r="P170" s="41"/>
      <c r="Q170" s="42"/>
      <c r="R170" s="22"/>
      <c r="S170" s="23"/>
      <c r="T170" s="24">
        <v>40</v>
      </c>
      <c r="U170" s="25">
        <v>25</v>
      </c>
    </row>
    <row r="171" spans="1:21" ht="23.25" customHeight="1">
      <c r="A171" s="8" t="s">
        <v>675</v>
      </c>
      <c r="B171" s="9" t="s">
        <v>38</v>
      </c>
      <c r="C171" s="9" t="s">
        <v>676</v>
      </c>
      <c r="D171" s="10" t="s">
        <v>677</v>
      </c>
      <c r="E171" s="11">
        <v>1965</v>
      </c>
      <c r="F171" s="12" t="s">
        <v>678</v>
      </c>
      <c r="G171" s="28" t="s">
        <v>42</v>
      </c>
      <c r="H171" s="29">
        <v>55</v>
      </c>
      <c r="I171" s="15">
        <f t="shared" si="20"/>
        <v>0.00591931216931217</v>
      </c>
      <c r="J171" s="16">
        <f>F171-F5</f>
        <v>0.04675925925925926</v>
      </c>
      <c r="K171" s="16">
        <f t="shared" si="21"/>
        <v>0.002962962962962959</v>
      </c>
      <c r="L171" s="17">
        <f t="shared" si="22"/>
        <v>7899.441340782122</v>
      </c>
      <c r="M171" s="17">
        <f t="shared" si="23"/>
        <v>282.6941588175496</v>
      </c>
      <c r="N171" s="18"/>
      <c r="O171" s="43"/>
      <c r="P171" s="41"/>
      <c r="Q171" s="42"/>
      <c r="R171" s="22"/>
      <c r="S171" s="23"/>
      <c r="T171" s="24">
        <v>141</v>
      </c>
      <c r="U171" s="25">
        <v>24</v>
      </c>
    </row>
    <row r="172" spans="1:21" ht="23.25" customHeight="1">
      <c r="A172" s="8" t="s">
        <v>679</v>
      </c>
      <c r="B172" s="9" t="s">
        <v>248</v>
      </c>
      <c r="C172" s="9" t="s">
        <v>680</v>
      </c>
      <c r="D172" s="10" t="s">
        <v>681</v>
      </c>
      <c r="E172" s="11">
        <v>1969</v>
      </c>
      <c r="F172" s="12" t="s">
        <v>682</v>
      </c>
      <c r="G172" s="28" t="s">
        <v>42</v>
      </c>
      <c r="H172" s="29">
        <v>56</v>
      </c>
      <c r="I172" s="15">
        <f t="shared" si="20"/>
        <v>0.005919973544973546</v>
      </c>
      <c r="J172" s="16">
        <f>F172-F5</f>
        <v>0.04677083333333334</v>
      </c>
      <c r="K172" s="16">
        <f t="shared" si="21"/>
        <v>1.157407407408051E-05</v>
      </c>
      <c r="L172" s="17">
        <f t="shared" si="22"/>
        <v>7900.513909060441</v>
      </c>
      <c r="M172" s="17">
        <f t="shared" si="23"/>
        <v>1.072568278318613</v>
      </c>
      <c r="N172" s="18"/>
      <c r="O172" s="44"/>
      <c r="P172" s="41"/>
      <c r="Q172" s="42"/>
      <c r="R172" s="22"/>
      <c r="S172" s="23"/>
      <c r="T172" s="24">
        <v>124</v>
      </c>
      <c r="U172" s="25">
        <v>23</v>
      </c>
    </row>
    <row r="173" spans="1:21" ht="23.25" customHeight="1">
      <c r="A173" s="8" t="s">
        <v>683</v>
      </c>
      <c r="B173" s="9" t="s">
        <v>44</v>
      </c>
      <c r="C173" s="9" t="s">
        <v>684</v>
      </c>
      <c r="D173" s="10" t="s">
        <v>685</v>
      </c>
      <c r="E173" s="11">
        <v>1960</v>
      </c>
      <c r="F173" s="12" t="s">
        <v>686</v>
      </c>
      <c r="G173" s="28" t="s">
        <v>42</v>
      </c>
      <c r="H173" s="29">
        <v>57</v>
      </c>
      <c r="I173" s="15">
        <f t="shared" si="20"/>
        <v>0.005992724867724867</v>
      </c>
      <c r="J173" s="16">
        <f>F173-F5</f>
        <v>0.04804398148148147</v>
      </c>
      <c r="K173" s="16">
        <f t="shared" si="21"/>
        <v>0.0012731481481481344</v>
      </c>
      <c r="L173" s="17">
        <f t="shared" si="22"/>
        <v>8017.051098112789</v>
      </c>
      <c r="M173" s="17">
        <f t="shared" si="23"/>
        <v>116.53718905234837</v>
      </c>
      <c r="N173" s="18"/>
      <c r="O173" s="44"/>
      <c r="P173" s="41"/>
      <c r="Q173" s="42"/>
      <c r="R173" s="22"/>
      <c r="S173" s="23"/>
      <c r="T173" s="24">
        <v>185</v>
      </c>
      <c r="U173" s="25">
        <v>22</v>
      </c>
    </row>
    <row r="174" spans="1:21" ht="23.25" customHeight="1">
      <c r="A174" s="8" t="s">
        <v>687</v>
      </c>
      <c r="B174" s="9" t="s">
        <v>119</v>
      </c>
      <c r="C174" s="9" t="s">
        <v>688</v>
      </c>
      <c r="D174" s="37"/>
      <c r="E174" s="11">
        <v>1976</v>
      </c>
      <c r="F174" s="12" t="s">
        <v>689</v>
      </c>
      <c r="G174" s="13" t="s">
        <v>26</v>
      </c>
      <c r="H174" s="14">
        <v>67</v>
      </c>
      <c r="I174" s="15">
        <f t="shared" si="20"/>
        <v>0.006014550264550264</v>
      </c>
      <c r="J174" s="16">
        <f>F174-F5</f>
        <v>0.04842592592592592</v>
      </c>
      <c r="K174" s="16">
        <f t="shared" si="21"/>
        <v>0.00038194444444444864</v>
      </c>
      <c r="L174" s="17">
        <f t="shared" si="22"/>
        <v>8051.462502749065</v>
      </c>
      <c r="M174" s="17">
        <f t="shared" si="23"/>
        <v>34.41140463627562</v>
      </c>
      <c r="N174" s="18"/>
      <c r="O174" s="44"/>
      <c r="P174" s="41"/>
      <c r="Q174" s="42"/>
      <c r="R174" s="22"/>
      <c r="S174" s="23"/>
      <c r="T174" s="24">
        <v>215</v>
      </c>
      <c r="U174" s="25">
        <v>21</v>
      </c>
    </row>
    <row r="175" spans="1:21" ht="23.25" customHeight="1">
      <c r="A175" s="8" t="s">
        <v>690</v>
      </c>
      <c r="B175" s="9" t="s">
        <v>434</v>
      </c>
      <c r="C175" s="9" t="s">
        <v>691</v>
      </c>
      <c r="D175" s="10" t="s">
        <v>692</v>
      </c>
      <c r="E175" s="11">
        <v>1979</v>
      </c>
      <c r="F175" s="12" t="s">
        <v>693</v>
      </c>
      <c r="G175" s="32" t="s">
        <v>165</v>
      </c>
      <c r="H175" s="33">
        <v>22</v>
      </c>
      <c r="I175" s="15">
        <f t="shared" si="20"/>
        <v>0.006024470899470899</v>
      </c>
      <c r="J175" s="16">
        <f>F175-F5</f>
        <v>0.04859953703703703</v>
      </c>
      <c r="K175" s="16">
        <f t="shared" si="21"/>
        <v>0.0001736111111111105</v>
      </c>
      <c r="L175" s="17">
        <f t="shared" si="22"/>
        <v>8067.021626962343</v>
      </c>
      <c r="M175" s="17">
        <f t="shared" si="23"/>
        <v>15.559124213278665</v>
      </c>
      <c r="N175" s="18"/>
      <c r="O175" s="44"/>
      <c r="P175" s="41"/>
      <c r="Q175" s="42"/>
      <c r="R175" s="22"/>
      <c r="S175" s="23"/>
      <c r="T175" s="24">
        <v>207</v>
      </c>
      <c r="U175" s="25">
        <v>20</v>
      </c>
    </row>
    <row r="176" spans="1:21" ht="23.25" customHeight="1">
      <c r="A176" s="8" t="s">
        <v>694</v>
      </c>
      <c r="B176" s="9" t="s">
        <v>82</v>
      </c>
      <c r="C176" s="9" t="s">
        <v>695</v>
      </c>
      <c r="D176" s="10" t="s">
        <v>328</v>
      </c>
      <c r="E176" s="11">
        <v>1966</v>
      </c>
      <c r="F176" s="12" t="s">
        <v>696</v>
      </c>
      <c r="G176" s="28" t="s">
        <v>42</v>
      </c>
      <c r="H176" s="29">
        <v>58</v>
      </c>
      <c r="I176" s="15">
        <f t="shared" si="20"/>
        <v>0.006132275132275132</v>
      </c>
      <c r="J176" s="16">
        <f>F176-F5</f>
        <v>0.0504861111111111</v>
      </c>
      <c r="K176" s="16">
        <f t="shared" si="21"/>
        <v>0.0018865740740740683</v>
      </c>
      <c r="L176" s="17">
        <f t="shared" si="22"/>
        <v>8232.851596203622</v>
      </c>
      <c r="M176" s="17">
        <f t="shared" si="23"/>
        <v>165.82996924127838</v>
      </c>
      <c r="N176" s="18"/>
      <c r="O176" s="44"/>
      <c r="P176" s="41"/>
      <c r="Q176" s="42"/>
      <c r="R176" s="22"/>
      <c r="S176" s="23"/>
      <c r="T176" s="24">
        <v>187</v>
      </c>
      <c r="U176" s="25">
        <v>19</v>
      </c>
    </row>
    <row r="177" spans="1:21" ht="23.25" customHeight="1">
      <c r="A177" s="8" t="s">
        <v>697</v>
      </c>
      <c r="B177" s="9" t="s">
        <v>698</v>
      </c>
      <c r="C177" s="9" t="s">
        <v>699</v>
      </c>
      <c r="D177" s="10" t="s">
        <v>40</v>
      </c>
      <c r="E177" s="11">
        <v>1992</v>
      </c>
      <c r="F177" s="12" t="s">
        <v>700</v>
      </c>
      <c r="G177" s="32" t="s">
        <v>165</v>
      </c>
      <c r="H177" s="33">
        <v>23</v>
      </c>
      <c r="I177" s="15">
        <f t="shared" si="20"/>
        <v>0.006168650793650794</v>
      </c>
      <c r="J177" s="16">
        <f>F177-F5</f>
        <v>0.05112268518518518</v>
      </c>
      <c r="K177" s="16">
        <f t="shared" si="21"/>
        <v>0.0006365740740740811</v>
      </c>
      <c r="L177" s="17">
        <f t="shared" si="22"/>
        <v>8287.498659804865</v>
      </c>
      <c r="M177" s="17">
        <f t="shared" si="23"/>
        <v>54.647063601243644</v>
      </c>
      <c r="N177" s="18"/>
      <c r="O177" s="44"/>
      <c r="P177" s="41"/>
      <c r="Q177" s="42"/>
      <c r="R177" s="22"/>
      <c r="S177" s="23"/>
      <c r="T177" s="24">
        <v>71</v>
      </c>
      <c r="U177" s="25">
        <v>18</v>
      </c>
    </row>
    <row r="178" spans="1:21" ht="23.25" customHeight="1">
      <c r="A178" s="8" t="s">
        <v>701</v>
      </c>
      <c r="B178" s="9" t="s">
        <v>248</v>
      </c>
      <c r="C178" s="9" t="s">
        <v>702</v>
      </c>
      <c r="D178" s="10" t="s">
        <v>65</v>
      </c>
      <c r="E178" s="11">
        <v>1974</v>
      </c>
      <c r="F178" s="12" t="s">
        <v>703</v>
      </c>
      <c r="G178" s="13" t="s">
        <v>26</v>
      </c>
      <c r="H178" s="14">
        <v>68</v>
      </c>
      <c r="I178" s="15">
        <f t="shared" si="20"/>
        <v>0.00633531746031746</v>
      </c>
      <c r="J178" s="16">
        <f>F178-F5</f>
        <v>0.054039351851851845</v>
      </c>
      <c r="K178" s="16">
        <f t="shared" si="21"/>
        <v>0.0029166666666666646</v>
      </c>
      <c r="L178" s="17">
        <f t="shared" si="22"/>
        <v>8529.856978807808</v>
      </c>
      <c r="M178" s="17">
        <f t="shared" si="23"/>
        <v>242.35831900294215</v>
      </c>
      <c r="N178" s="18"/>
      <c r="O178" s="43"/>
      <c r="P178" s="41"/>
      <c r="Q178" s="42"/>
      <c r="R178" s="22"/>
      <c r="S178" s="23"/>
      <c r="T178" s="24">
        <v>121</v>
      </c>
      <c r="U178" s="25">
        <v>17</v>
      </c>
    </row>
    <row r="179" spans="1:21" ht="23.25" customHeight="1">
      <c r="A179" s="8" t="s">
        <v>704</v>
      </c>
      <c r="B179" s="9" t="s">
        <v>705</v>
      </c>
      <c r="C179" s="9" t="s">
        <v>587</v>
      </c>
      <c r="D179" s="10" t="s">
        <v>40</v>
      </c>
      <c r="E179" s="11">
        <v>1978</v>
      </c>
      <c r="F179" s="12" t="s">
        <v>706</v>
      </c>
      <c r="G179" s="13" t="s">
        <v>26</v>
      </c>
      <c r="H179" s="14">
        <v>69</v>
      </c>
      <c r="I179" s="15">
        <f t="shared" si="20"/>
        <v>0.006382936507936508</v>
      </c>
      <c r="J179" s="16">
        <f>F179-F5</f>
        <v>0.05487268518518517</v>
      </c>
      <c r="K179" s="16">
        <f t="shared" si="21"/>
        <v>0.0008333333333333248</v>
      </c>
      <c r="L179" s="17">
        <f t="shared" si="22"/>
        <v>8596.777536006628</v>
      </c>
      <c r="M179" s="17">
        <f t="shared" si="23"/>
        <v>66.92055719882046</v>
      </c>
      <c r="N179" s="18"/>
      <c r="O179" s="43"/>
      <c r="P179" s="41"/>
      <c r="Q179" s="42"/>
      <c r="R179" s="22"/>
      <c r="S179" s="23"/>
      <c r="T179" s="24">
        <v>129</v>
      </c>
      <c r="U179" s="25">
        <v>16</v>
      </c>
    </row>
    <row r="180" spans="1:21" ht="23.25" customHeight="1">
      <c r="A180" s="8" t="s">
        <v>707</v>
      </c>
      <c r="B180" s="9" t="s">
        <v>708</v>
      </c>
      <c r="C180" s="9" t="s">
        <v>709</v>
      </c>
      <c r="D180" s="10" t="s">
        <v>312</v>
      </c>
      <c r="E180" s="11">
        <v>1983</v>
      </c>
      <c r="F180" s="12" t="s">
        <v>710</v>
      </c>
      <c r="G180" s="32" t="s">
        <v>165</v>
      </c>
      <c r="H180" s="33">
        <v>24</v>
      </c>
      <c r="I180" s="15">
        <f t="shared" si="20"/>
        <v>0.006472883597883598</v>
      </c>
      <c r="J180" s="16">
        <f>F180-F5</f>
        <v>0.05644675925925926</v>
      </c>
      <c r="K180" s="16">
        <f t="shared" si="21"/>
        <v>0.0015740740740740888</v>
      </c>
      <c r="L180" s="17">
        <f t="shared" si="22"/>
        <v>8720.49657709206</v>
      </c>
      <c r="M180" s="17">
        <f t="shared" si="23"/>
        <v>123.71904108543276</v>
      </c>
      <c r="N180" s="18"/>
      <c r="O180" s="44"/>
      <c r="P180" s="41"/>
      <c r="Q180" s="42"/>
      <c r="R180" s="22"/>
      <c r="S180" s="23"/>
      <c r="T180" s="24">
        <v>91</v>
      </c>
      <c r="U180" s="25">
        <v>15</v>
      </c>
    </row>
    <row r="181" spans="1:21" ht="23.25" customHeight="1">
      <c r="A181" s="8" t="s">
        <v>711</v>
      </c>
      <c r="B181" s="9" t="s">
        <v>38</v>
      </c>
      <c r="C181" s="9" t="s">
        <v>712</v>
      </c>
      <c r="D181" s="10" t="s">
        <v>713</v>
      </c>
      <c r="E181" s="11">
        <v>1991</v>
      </c>
      <c r="F181" s="12" t="s">
        <v>714</v>
      </c>
      <c r="G181" s="13" t="s">
        <v>26</v>
      </c>
      <c r="H181" s="14">
        <v>70</v>
      </c>
      <c r="I181" s="15">
        <f t="shared" si="20"/>
        <v>0.0064993386243386245</v>
      </c>
      <c r="J181" s="16">
        <f>F181-F5</f>
        <v>0.056909722222222216</v>
      </c>
      <c r="K181" s="16">
        <f t="shared" si="21"/>
        <v>0.0004629629629629567</v>
      </c>
      <c r="L181" s="17">
        <f t="shared" si="22"/>
        <v>8756.232827923068</v>
      </c>
      <c r="M181" s="17">
        <f t="shared" si="23"/>
        <v>35.736250831007055</v>
      </c>
      <c r="N181" s="18"/>
      <c r="O181" s="43"/>
      <c r="P181" s="41"/>
      <c r="Q181" s="42"/>
      <c r="R181" s="22"/>
      <c r="S181" s="23"/>
      <c r="T181" s="24">
        <v>93</v>
      </c>
      <c r="U181" s="25">
        <v>14</v>
      </c>
    </row>
    <row r="182" spans="1:21" ht="23.25" customHeight="1">
      <c r="A182" s="8" t="s">
        <v>715</v>
      </c>
      <c r="B182" s="9" t="s">
        <v>716</v>
      </c>
      <c r="C182" s="9" t="s">
        <v>717</v>
      </c>
      <c r="D182" s="10" t="s">
        <v>40</v>
      </c>
      <c r="E182" s="11">
        <v>1976</v>
      </c>
      <c r="F182" s="12" t="s">
        <v>718</v>
      </c>
      <c r="G182" s="32" t="s">
        <v>165</v>
      </c>
      <c r="H182" s="33">
        <v>25</v>
      </c>
      <c r="I182" s="15">
        <f t="shared" si="20"/>
        <v>0.006562830687830688</v>
      </c>
      <c r="J182" s="16">
        <f>F182-F5</f>
        <v>0.058020833333333334</v>
      </c>
      <c r="K182" s="16">
        <f t="shared" si="21"/>
        <v>0.0011111111111111183</v>
      </c>
      <c r="L182" s="17">
        <f t="shared" si="22"/>
        <v>8840.824347475562</v>
      </c>
      <c r="M182" s="17">
        <f t="shared" si="23"/>
        <v>84.59151955249399</v>
      </c>
      <c r="N182" s="18"/>
      <c r="O182" s="43"/>
      <c r="P182" s="41"/>
      <c r="Q182" s="42"/>
      <c r="R182" s="22"/>
      <c r="S182" s="23"/>
      <c r="T182" s="24">
        <v>119</v>
      </c>
      <c r="U182" s="25">
        <v>13</v>
      </c>
    </row>
    <row r="183" spans="1:21" ht="23.25" customHeight="1">
      <c r="A183" s="8" t="s">
        <v>719</v>
      </c>
      <c r="B183" s="9" t="s">
        <v>434</v>
      </c>
      <c r="C183" s="9" t="s">
        <v>720</v>
      </c>
      <c r="D183" s="10" t="s">
        <v>721</v>
      </c>
      <c r="E183" s="11">
        <v>1973</v>
      </c>
      <c r="F183" s="12" t="s">
        <v>722</v>
      </c>
      <c r="G183" s="39" t="s">
        <v>289</v>
      </c>
      <c r="H183" s="40">
        <v>16</v>
      </c>
      <c r="I183" s="15">
        <f t="shared" si="20"/>
        <v>0.006699074074074075</v>
      </c>
      <c r="J183" s="16">
        <f>F183-F5</f>
        <v>0.0604050925925926</v>
      </c>
      <c r="K183" s="16">
        <f t="shared" si="21"/>
        <v>0.0023842592592592665</v>
      </c>
      <c r="L183" s="17">
        <f t="shared" si="22"/>
        <v>9016.931582584657</v>
      </c>
      <c r="M183" s="17">
        <f t="shared" si="23"/>
        <v>176.1072351090952</v>
      </c>
      <c r="N183" s="18"/>
      <c r="O183" s="44"/>
      <c r="P183" s="41"/>
      <c r="Q183" s="42"/>
      <c r="R183" s="22"/>
      <c r="S183" s="23"/>
      <c r="T183" s="24">
        <v>148</v>
      </c>
      <c r="U183" s="25">
        <v>12</v>
      </c>
    </row>
    <row r="184" spans="1:21" ht="23.25" customHeight="1">
      <c r="A184" s="8" t="s">
        <v>723</v>
      </c>
      <c r="B184" s="9" t="s">
        <v>38</v>
      </c>
      <c r="C184" s="9" t="s">
        <v>724</v>
      </c>
      <c r="D184" s="10" t="s">
        <v>721</v>
      </c>
      <c r="E184" s="11">
        <v>1958</v>
      </c>
      <c r="F184" s="12" t="s">
        <v>722</v>
      </c>
      <c r="G184" s="30" t="s">
        <v>100</v>
      </c>
      <c r="H184" s="31">
        <v>11</v>
      </c>
      <c r="I184" s="15">
        <f t="shared" si="20"/>
        <v>0.006699074074074075</v>
      </c>
      <c r="J184" s="16">
        <f>F184-F5</f>
        <v>0.0604050925925926</v>
      </c>
      <c r="K184" s="16">
        <f t="shared" si="21"/>
        <v>0</v>
      </c>
      <c r="L184" s="17">
        <f t="shared" si="22"/>
        <v>9016.931582584657</v>
      </c>
      <c r="M184" s="17">
        <f t="shared" si="23"/>
        <v>0</v>
      </c>
      <c r="N184" s="18"/>
      <c r="O184" s="43"/>
      <c r="P184" s="41"/>
      <c r="Q184" s="42"/>
      <c r="R184" s="22"/>
      <c r="S184" s="23"/>
      <c r="T184" s="24">
        <v>147</v>
      </c>
      <c r="U184" s="25">
        <v>11</v>
      </c>
    </row>
    <row r="185" spans="1:21" ht="23.25" customHeight="1">
      <c r="A185" s="8" t="s">
        <v>725</v>
      </c>
      <c r="B185" s="9" t="s">
        <v>726</v>
      </c>
      <c r="C185" s="9" t="s">
        <v>727</v>
      </c>
      <c r="D185" s="10" t="s">
        <v>275</v>
      </c>
      <c r="E185" s="11">
        <v>1986</v>
      </c>
      <c r="F185" s="12" t="s">
        <v>728</v>
      </c>
      <c r="G185" s="32" t="s">
        <v>165</v>
      </c>
      <c r="H185" s="33">
        <v>26</v>
      </c>
      <c r="I185" s="15">
        <f t="shared" si="20"/>
        <v>0.0067169312169312176</v>
      </c>
      <c r="J185" s="16">
        <f>F185-F5</f>
        <v>0.060717592592592594</v>
      </c>
      <c r="K185" s="16">
        <f t="shared" si="21"/>
        <v>0.00031249999999999334</v>
      </c>
      <c r="L185" s="17">
        <f t="shared" si="22"/>
        <v>9039.484048838125</v>
      </c>
      <c r="M185" s="17">
        <f t="shared" si="23"/>
        <v>22.552466253468083</v>
      </c>
      <c r="N185" s="18"/>
      <c r="O185" s="44"/>
      <c r="P185" s="41"/>
      <c r="Q185" s="42"/>
      <c r="R185" s="22"/>
      <c r="S185" s="23"/>
      <c r="T185" s="24">
        <v>134</v>
      </c>
      <c r="U185" s="25">
        <v>10</v>
      </c>
    </row>
    <row r="186" spans="1:21" ht="23.25" customHeight="1">
      <c r="A186" s="8" t="s">
        <v>729</v>
      </c>
      <c r="B186" s="9" t="s">
        <v>215</v>
      </c>
      <c r="C186" s="9" t="s">
        <v>730</v>
      </c>
      <c r="D186" s="10" t="s">
        <v>731</v>
      </c>
      <c r="E186" s="11">
        <v>1974</v>
      </c>
      <c r="F186" s="12" t="s">
        <v>732</v>
      </c>
      <c r="G186" s="13" t="s">
        <v>26</v>
      </c>
      <c r="H186" s="14">
        <v>71</v>
      </c>
      <c r="I186" s="15">
        <f t="shared" si="20"/>
        <v>0.0067301587301587295</v>
      </c>
      <c r="J186" s="16">
        <f>F186-F5</f>
        <v>0.060949074074074065</v>
      </c>
      <c r="K186" s="16">
        <f t="shared" si="21"/>
        <v>0.0002314814814814714</v>
      </c>
      <c r="L186" s="17">
        <f t="shared" si="22"/>
        <v>9056.112421383647</v>
      </c>
      <c r="M186" s="17">
        <f t="shared" si="23"/>
        <v>16.628372545521415</v>
      </c>
      <c r="N186" s="18"/>
      <c r="O186" s="43"/>
      <c r="P186" s="41"/>
      <c r="Q186" s="42"/>
      <c r="R186" s="22"/>
      <c r="S186" s="23"/>
      <c r="T186" s="24">
        <v>192</v>
      </c>
      <c r="U186" s="25">
        <v>9</v>
      </c>
    </row>
    <row r="187" spans="1:21" ht="23.25" customHeight="1">
      <c r="A187" s="8" t="s">
        <v>733</v>
      </c>
      <c r="B187" s="9" t="s">
        <v>653</v>
      </c>
      <c r="C187" s="9" t="s">
        <v>734</v>
      </c>
      <c r="D187" s="10" t="s">
        <v>65</v>
      </c>
      <c r="E187" s="11">
        <v>1987</v>
      </c>
      <c r="F187" s="12" t="s">
        <v>732</v>
      </c>
      <c r="G187" s="32" t="s">
        <v>165</v>
      </c>
      <c r="H187" s="33">
        <v>27</v>
      </c>
      <c r="I187" s="15">
        <f t="shared" si="20"/>
        <v>0.0067301587301587295</v>
      </c>
      <c r="J187" s="16">
        <f>F187-F5</f>
        <v>0.060949074074074065</v>
      </c>
      <c r="K187" s="16">
        <f t="shared" si="21"/>
        <v>0</v>
      </c>
      <c r="L187" s="17">
        <f t="shared" si="22"/>
        <v>9056.112421383647</v>
      </c>
      <c r="M187" s="17">
        <f t="shared" si="23"/>
        <v>0</v>
      </c>
      <c r="N187" s="18"/>
      <c r="O187" s="43"/>
      <c r="P187" s="41"/>
      <c r="Q187" s="42"/>
      <c r="R187" s="22"/>
      <c r="S187" s="23"/>
      <c r="T187" s="24">
        <v>210</v>
      </c>
      <c r="U187" s="25">
        <v>8</v>
      </c>
    </row>
    <row r="188" spans="1:21" ht="23.25" customHeight="1">
      <c r="A188" s="8" t="s">
        <v>735</v>
      </c>
      <c r="B188" s="9" t="s">
        <v>87</v>
      </c>
      <c r="C188" s="9" t="s">
        <v>736</v>
      </c>
      <c r="D188" s="10" t="s">
        <v>65</v>
      </c>
      <c r="E188" s="11">
        <v>1983</v>
      </c>
      <c r="F188" s="12" t="s">
        <v>737</v>
      </c>
      <c r="G188" s="13" t="s">
        <v>26</v>
      </c>
      <c r="H188" s="14">
        <v>72</v>
      </c>
      <c r="I188" s="15">
        <f t="shared" si="20"/>
        <v>0.0067308201058201055</v>
      </c>
      <c r="J188" s="16">
        <f>F188-F5</f>
        <v>0.060960648148148146</v>
      </c>
      <c r="K188" s="16">
        <f t="shared" si="21"/>
        <v>1.157407407408051E-05</v>
      </c>
      <c r="L188" s="17">
        <f t="shared" si="22"/>
        <v>9056.942124398154</v>
      </c>
      <c r="M188" s="17">
        <f t="shared" si="23"/>
        <v>0.829703014507686</v>
      </c>
      <c r="N188" s="18"/>
      <c r="O188" s="43"/>
      <c r="P188" s="41"/>
      <c r="Q188" s="42"/>
      <c r="R188" s="22"/>
      <c r="S188" s="23"/>
      <c r="T188" s="24">
        <v>211</v>
      </c>
      <c r="U188" s="25">
        <v>7</v>
      </c>
    </row>
    <row r="189" spans="1:21" ht="23.25" customHeight="1">
      <c r="A189" s="8" t="s">
        <v>738</v>
      </c>
      <c r="B189" s="9" t="s">
        <v>653</v>
      </c>
      <c r="C189" s="9" t="s">
        <v>435</v>
      </c>
      <c r="D189" s="10" t="s">
        <v>253</v>
      </c>
      <c r="E189" s="11">
        <v>2000</v>
      </c>
      <c r="F189" s="12" t="s">
        <v>739</v>
      </c>
      <c r="G189" s="32" t="s">
        <v>165</v>
      </c>
      <c r="H189" s="33">
        <v>28</v>
      </c>
      <c r="I189" s="15">
        <f t="shared" si="20"/>
        <v>0.00674537037037037</v>
      </c>
      <c r="J189" s="16">
        <f>F189-F5</f>
        <v>0.06121527777777778</v>
      </c>
      <c r="K189" s="16">
        <f t="shared" si="21"/>
        <v>0.0002546296296296324</v>
      </c>
      <c r="L189" s="17">
        <f t="shared" si="22"/>
        <v>9075.154426904599</v>
      </c>
      <c r="M189" s="17">
        <f t="shared" si="23"/>
        <v>18.212302506444757</v>
      </c>
      <c r="N189" s="18"/>
      <c r="O189" s="44"/>
      <c r="P189" s="41"/>
      <c r="Q189" s="42"/>
      <c r="R189" s="22"/>
      <c r="S189" s="23"/>
      <c r="T189" s="24">
        <v>136</v>
      </c>
      <c r="U189" s="25">
        <v>6</v>
      </c>
    </row>
    <row r="190" spans="1:21" ht="23.25" customHeight="1">
      <c r="A190" s="8" t="s">
        <v>740</v>
      </c>
      <c r="B190" s="9" t="s">
        <v>365</v>
      </c>
      <c r="C190" s="9" t="s">
        <v>741</v>
      </c>
      <c r="D190" s="10" t="s">
        <v>40</v>
      </c>
      <c r="E190" s="11">
        <v>1954</v>
      </c>
      <c r="F190" s="12" t="s">
        <v>742</v>
      </c>
      <c r="G190" s="39" t="s">
        <v>289</v>
      </c>
      <c r="H190" s="40">
        <v>17</v>
      </c>
      <c r="I190" s="15">
        <f t="shared" si="20"/>
        <v>0.006796957671957672</v>
      </c>
      <c r="J190" s="16">
        <f>F190-F5</f>
        <v>0.062118055555555544</v>
      </c>
      <c r="K190" s="16">
        <f t="shared" si="21"/>
        <v>0.0009027777777777662</v>
      </c>
      <c r="L190" s="17">
        <f t="shared" si="22"/>
        <v>9139.097012746908</v>
      </c>
      <c r="M190" s="17">
        <f t="shared" si="23"/>
        <v>63.9425858423092</v>
      </c>
      <c r="N190" s="18"/>
      <c r="O190" s="44"/>
      <c r="P190" s="41"/>
      <c r="Q190" s="42"/>
      <c r="R190" s="22"/>
      <c r="S190" s="23"/>
      <c r="T190" s="24">
        <v>127</v>
      </c>
      <c r="U190" s="25">
        <v>5</v>
      </c>
    </row>
    <row r="191" spans="1:21" ht="23.25" customHeight="1">
      <c r="A191" s="8" t="s">
        <v>743</v>
      </c>
      <c r="B191" s="9" t="s">
        <v>744</v>
      </c>
      <c r="C191" s="9" t="s">
        <v>745</v>
      </c>
      <c r="D191" s="10" t="s">
        <v>713</v>
      </c>
      <c r="E191" s="11">
        <v>1953</v>
      </c>
      <c r="F191" s="12" t="s">
        <v>746</v>
      </c>
      <c r="G191" s="39" t="s">
        <v>289</v>
      </c>
      <c r="H191" s="40">
        <v>18</v>
      </c>
      <c r="I191" s="15">
        <f t="shared" si="20"/>
        <v>0.006979497354497354</v>
      </c>
      <c r="J191" s="16">
        <f>F191-F5</f>
        <v>0.0653125</v>
      </c>
      <c r="K191" s="16">
        <f t="shared" si="21"/>
        <v>0.003194444444444444</v>
      </c>
      <c r="L191" s="17">
        <f t="shared" si="22"/>
        <v>9357.765564294514</v>
      </c>
      <c r="M191" s="17">
        <f t="shared" si="23"/>
        <v>218.6685515476056</v>
      </c>
      <c r="N191" s="18"/>
      <c r="O191" s="44"/>
      <c r="P191" s="41"/>
      <c r="Q191" s="42"/>
      <c r="R191" s="22"/>
      <c r="S191" s="23"/>
      <c r="T191" s="24">
        <v>94</v>
      </c>
      <c r="U191" s="25">
        <v>4</v>
      </c>
    </row>
    <row r="192" spans="1:21" ht="23.25" customHeight="1">
      <c r="A192" s="8" t="s">
        <v>747</v>
      </c>
      <c r="B192" s="9" t="s">
        <v>360</v>
      </c>
      <c r="C192" s="9" t="s">
        <v>748</v>
      </c>
      <c r="D192" s="37"/>
      <c r="E192" s="11">
        <v>1984</v>
      </c>
      <c r="F192" s="12" t="s">
        <v>749</v>
      </c>
      <c r="G192" s="32" t="s">
        <v>165</v>
      </c>
      <c r="H192" s="33">
        <v>29</v>
      </c>
      <c r="I192" s="15">
        <f t="shared" si="20"/>
        <v>0.0071031746031746034</v>
      </c>
      <c r="J192" s="16">
        <f>F192-F5</f>
        <v>0.06747685185185184</v>
      </c>
      <c r="K192" s="16">
        <f t="shared" si="21"/>
        <v>0.0021643518518518617</v>
      </c>
      <c r="L192" s="17">
        <f t="shared" si="22"/>
        <v>9499.534450651767</v>
      </c>
      <c r="M192" s="17">
        <f t="shared" si="23"/>
        <v>141.768886357253</v>
      </c>
      <c r="N192" s="18"/>
      <c r="O192" s="44"/>
      <c r="P192" s="41"/>
      <c r="Q192" s="42"/>
      <c r="R192" s="22"/>
      <c r="S192" s="23"/>
      <c r="T192" s="24">
        <v>208</v>
      </c>
      <c r="U192" s="25">
        <v>3</v>
      </c>
    </row>
    <row r="193" spans="1:21" ht="23.25" customHeight="1">
      <c r="A193" s="8" t="s">
        <v>750</v>
      </c>
      <c r="B193" s="9" t="s">
        <v>532</v>
      </c>
      <c r="C193" s="9" t="s">
        <v>751</v>
      </c>
      <c r="D193" s="10" t="s">
        <v>731</v>
      </c>
      <c r="E193" s="11">
        <v>1986</v>
      </c>
      <c r="F193" s="12" t="s">
        <v>752</v>
      </c>
      <c r="G193" s="32" t="s">
        <v>165</v>
      </c>
      <c r="H193" s="33">
        <v>30</v>
      </c>
      <c r="I193" s="15">
        <f t="shared" si="20"/>
        <v>0.007124338624338624</v>
      </c>
      <c r="J193" s="16">
        <f>F193-F5</f>
        <v>0.06784722222222223</v>
      </c>
      <c r="K193" s="16">
        <f t="shared" si="21"/>
        <v>0.00037037037037036813</v>
      </c>
      <c r="L193" s="17">
        <f t="shared" si="22"/>
        <v>9523.301151132566</v>
      </c>
      <c r="M193" s="17">
        <f t="shared" si="23"/>
        <v>23.766700480799045</v>
      </c>
      <c r="N193" s="18"/>
      <c r="O193" s="44"/>
      <c r="P193" s="41"/>
      <c r="Q193" s="42"/>
      <c r="R193" s="22"/>
      <c r="S193" s="23"/>
      <c r="T193" s="24">
        <v>193</v>
      </c>
      <c r="U193" s="25">
        <v>2</v>
      </c>
    </row>
    <row r="194" spans="1:21" ht="23.25" customHeight="1">
      <c r="A194" s="8" t="s">
        <v>753</v>
      </c>
      <c r="B194" s="9" t="s">
        <v>672</v>
      </c>
      <c r="C194" s="9" t="s">
        <v>754</v>
      </c>
      <c r="D194" s="10" t="s">
        <v>328</v>
      </c>
      <c r="E194" s="11">
        <v>1952</v>
      </c>
      <c r="F194" s="12" t="s">
        <v>755</v>
      </c>
      <c r="G194" s="30" t="s">
        <v>100</v>
      </c>
      <c r="H194" s="31">
        <v>12</v>
      </c>
      <c r="I194" s="15">
        <f t="shared" si="20"/>
        <v>0.0076772486772486775</v>
      </c>
      <c r="J194" s="16">
        <f>F194-F5</f>
        <v>0.07752314814814815</v>
      </c>
      <c r="K194" s="16">
        <f t="shared" si="21"/>
        <v>0.009675925925925935</v>
      </c>
      <c r="L194" s="17">
        <f t="shared" si="22"/>
        <v>10097.77739490007</v>
      </c>
      <c r="M194" s="17">
        <f t="shared" si="23"/>
        <v>574.4762437675035</v>
      </c>
      <c r="N194" s="18"/>
      <c r="O194" s="43"/>
      <c r="P194" s="41"/>
      <c r="Q194" s="42"/>
      <c r="R194" s="22"/>
      <c r="S194" s="23"/>
      <c r="T194" s="24">
        <v>202</v>
      </c>
      <c r="U194" s="25">
        <v>1</v>
      </c>
    </row>
    <row r="195" spans="20:21" ht="12.75">
      <c r="T195" s="63"/>
      <c r="U195" s="64"/>
    </row>
    <row r="196" spans="7:21" ht="15.75">
      <c r="G196" s="65" t="s">
        <v>26</v>
      </c>
      <c r="H196" s="66" t="s">
        <v>756</v>
      </c>
      <c r="I196" s="67"/>
      <c r="T196" s="63"/>
      <c r="U196" s="64"/>
    </row>
    <row r="197" spans="7:21" ht="15.75">
      <c r="G197" s="68" t="s">
        <v>42</v>
      </c>
      <c r="H197" s="69" t="s">
        <v>757</v>
      </c>
      <c r="I197" s="70"/>
      <c r="T197" s="63"/>
      <c r="U197" s="64"/>
    </row>
    <row r="198" spans="7:21" ht="15.75">
      <c r="G198" s="71" t="s">
        <v>100</v>
      </c>
      <c r="H198" s="69" t="s">
        <v>758</v>
      </c>
      <c r="I198" s="70"/>
      <c r="T198" s="63"/>
      <c r="U198" s="64"/>
    </row>
    <row r="199" spans="7:21" ht="15.75">
      <c r="G199" s="72" t="s">
        <v>165</v>
      </c>
      <c r="H199" s="69" t="s">
        <v>759</v>
      </c>
      <c r="I199" s="70"/>
      <c r="T199" s="63"/>
      <c r="U199" s="64"/>
    </row>
    <row r="200" spans="7:21" ht="12.75">
      <c r="G200" s="73" t="s">
        <v>289</v>
      </c>
      <c r="H200" s="74" t="s">
        <v>760</v>
      </c>
      <c r="I200" s="75"/>
      <c r="T200" s="63"/>
      <c r="U200" s="64"/>
    </row>
    <row r="201" spans="20:21" ht="12.75">
      <c r="T201" s="63"/>
      <c r="U201" s="64"/>
    </row>
    <row r="202" spans="20:21" ht="12.75">
      <c r="T202" s="63"/>
      <c r="U202" s="64"/>
    </row>
    <row r="203" spans="20:21" ht="12.75">
      <c r="T203" s="63"/>
      <c r="U203" s="64"/>
    </row>
    <row r="204" spans="20:21" ht="12.75">
      <c r="T204" s="63"/>
      <c r="U204" s="64"/>
    </row>
    <row r="205" spans="20:21" ht="12.75">
      <c r="T205" s="63"/>
      <c r="U205" s="64"/>
    </row>
    <row r="206" spans="20:21" ht="12.75">
      <c r="T206" s="63"/>
      <c r="U206" s="64"/>
    </row>
    <row r="207" spans="20:21" ht="12.75">
      <c r="T207" s="63"/>
      <c r="U207" s="64"/>
    </row>
    <row r="208" spans="20:21" ht="12.75">
      <c r="T208" s="63"/>
      <c r="U208" s="64"/>
    </row>
    <row r="209" spans="20:21" ht="12.75">
      <c r="T209" s="63"/>
      <c r="U209" s="64"/>
    </row>
    <row r="210" spans="20:21" ht="12.75">
      <c r="T210" s="63"/>
      <c r="U210" s="64"/>
    </row>
    <row r="211" spans="20:21" ht="12.75">
      <c r="T211" s="63"/>
      <c r="U211" s="64"/>
    </row>
    <row r="212" spans="20:21" ht="12.75">
      <c r="T212" s="63"/>
      <c r="U212" s="64"/>
    </row>
    <row r="213" spans="20:21" ht="12.75">
      <c r="T213" s="63"/>
      <c r="U213" s="64"/>
    </row>
    <row r="214" spans="20:21" ht="12.75">
      <c r="T214" s="63"/>
      <c r="U214" s="64"/>
    </row>
    <row r="215" spans="20:21" ht="12.75">
      <c r="T215" s="63"/>
      <c r="U215" s="64"/>
    </row>
    <row r="216" spans="20:21" ht="12.75">
      <c r="T216" s="63"/>
      <c r="U216" s="64"/>
    </row>
    <row r="217" spans="20:21" ht="12.75">
      <c r="T217" s="63"/>
      <c r="U217" s="64"/>
    </row>
    <row r="218" spans="20:21" ht="12.75">
      <c r="T218" s="63"/>
      <c r="U218" s="64"/>
    </row>
    <row r="219" spans="20:21" ht="12.75">
      <c r="T219" s="63"/>
      <c r="U219" s="64"/>
    </row>
    <row r="220" spans="20:21" ht="12.75">
      <c r="T220" s="63"/>
      <c r="U220" s="64"/>
    </row>
    <row r="221" spans="20:21" ht="12.75">
      <c r="T221" s="63"/>
      <c r="U221" s="64"/>
    </row>
    <row r="222" spans="20:21" ht="12.75">
      <c r="T222" s="63"/>
      <c r="U222" s="64"/>
    </row>
    <row r="223" spans="20:21" ht="12.75">
      <c r="T223" s="63"/>
      <c r="U223" s="64"/>
    </row>
    <row r="224" spans="20:21" ht="12.75">
      <c r="T224" s="63"/>
      <c r="U224" s="64"/>
    </row>
    <row r="225" spans="20:21" ht="12.75">
      <c r="T225" s="63"/>
      <c r="U225" s="64"/>
    </row>
    <row r="226" spans="20:21" ht="12.75">
      <c r="T226" s="63"/>
      <c r="U226" s="64"/>
    </row>
    <row r="227" spans="20:21" ht="12.75">
      <c r="T227" s="63"/>
      <c r="U227" s="64"/>
    </row>
    <row r="228" spans="20:21" ht="12.75">
      <c r="T228" s="63"/>
      <c r="U228" s="64"/>
    </row>
    <row r="229" spans="20:21" ht="12.75">
      <c r="T229" s="63"/>
      <c r="U229" s="64"/>
    </row>
    <row r="230" spans="20:21" ht="12.75">
      <c r="T230" s="63"/>
      <c r="U230" s="64"/>
    </row>
    <row r="231" spans="20:21" ht="12.75">
      <c r="T231" s="63"/>
      <c r="U231" s="64"/>
    </row>
    <row r="232" spans="20:21" ht="12.75">
      <c r="T232" s="63"/>
      <c r="U232" s="64"/>
    </row>
    <row r="233" spans="20:21" ht="12.75">
      <c r="T233" s="63"/>
      <c r="U233" s="64"/>
    </row>
    <row r="234" spans="20:21" ht="12.75">
      <c r="T234" s="63"/>
      <c r="U234" s="64"/>
    </row>
    <row r="235" spans="20:21" ht="12.75">
      <c r="T235" s="63"/>
      <c r="U235" s="64"/>
    </row>
    <row r="236" spans="20:21" ht="12.75">
      <c r="T236" s="63"/>
      <c r="U236" s="64"/>
    </row>
    <row r="237" spans="20:21" ht="12.75">
      <c r="T237" s="63"/>
      <c r="U237" s="64"/>
    </row>
    <row r="238" spans="20:21" ht="12.75">
      <c r="T238" s="63"/>
      <c r="U238" s="64"/>
    </row>
    <row r="239" spans="20:21" ht="12.75">
      <c r="T239" s="63"/>
      <c r="U239" s="64"/>
    </row>
    <row r="240" spans="20:21" ht="12.75">
      <c r="T240" s="63"/>
      <c r="U240" s="64"/>
    </row>
    <row r="241" spans="20:21" ht="12.75">
      <c r="T241" s="63"/>
      <c r="U241" s="64"/>
    </row>
    <row r="242" spans="20:21" ht="12.75">
      <c r="T242" s="63"/>
      <c r="U242" s="64"/>
    </row>
    <row r="243" spans="20:21" ht="12.75">
      <c r="T243" s="63"/>
      <c r="U243" s="64"/>
    </row>
    <row r="244" spans="20:21" ht="12.75">
      <c r="T244" s="63"/>
      <c r="U244" s="64"/>
    </row>
    <row r="245" spans="20:21" ht="12.75">
      <c r="T245" s="63"/>
      <c r="U245" s="64"/>
    </row>
    <row r="246" spans="20:21" ht="12.75">
      <c r="T246" s="63"/>
      <c r="U246" s="64"/>
    </row>
    <row r="247" spans="20:21" ht="12.75">
      <c r="T247" s="63"/>
      <c r="U247" s="64"/>
    </row>
    <row r="248" spans="20:21" ht="12.75">
      <c r="T248" s="63"/>
      <c r="U248" s="64"/>
    </row>
    <row r="249" spans="20:21" ht="12.75">
      <c r="T249" s="63"/>
      <c r="U249" s="64"/>
    </row>
    <row r="250" spans="20:21" ht="12.75">
      <c r="T250" s="63"/>
      <c r="U250" s="64"/>
    </row>
    <row r="251" spans="20:21" ht="12.75">
      <c r="T251" s="63"/>
      <c r="U251" s="64"/>
    </row>
    <row r="252" spans="20:21" ht="12.75">
      <c r="T252" s="63"/>
      <c r="U252" s="64"/>
    </row>
    <row r="253" spans="20:21" ht="12.75">
      <c r="T253" s="63"/>
      <c r="U253" s="64"/>
    </row>
    <row r="254" spans="20:21" ht="12.75">
      <c r="T254" s="63"/>
      <c r="U254" s="64"/>
    </row>
    <row r="255" spans="20:21" ht="12.75">
      <c r="T255" s="63"/>
      <c r="U255" s="64"/>
    </row>
    <row r="256" spans="20:21" ht="12.75">
      <c r="T256" s="63"/>
      <c r="U256" s="64"/>
    </row>
    <row r="257" spans="20:21" ht="12.75">
      <c r="T257" s="63"/>
      <c r="U257" s="64"/>
    </row>
    <row r="258" spans="20:21" ht="12.75">
      <c r="T258" s="63"/>
      <c r="U258" s="64"/>
    </row>
    <row r="259" spans="20:21" ht="12.75">
      <c r="T259" s="63"/>
      <c r="U259" s="64"/>
    </row>
    <row r="260" spans="20:21" ht="12.75">
      <c r="T260" s="63"/>
      <c r="U260" s="64"/>
    </row>
    <row r="261" spans="20:21" ht="12.75">
      <c r="T261" s="63"/>
      <c r="U261" s="64"/>
    </row>
    <row r="262" spans="20:21" ht="12.75">
      <c r="T262" s="63"/>
      <c r="U262" s="64"/>
    </row>
    <row r="263" spans="20:21" ht="12.75">
      <c r="T263" s="63"/>
      <c r="U263" s="64"/>
    </row>
    <row r="264" spans="20:21" ht="12.75">
      <c r="T264" s="63"/>
      <c r="U264" s="64"/>
    </row>
    <row r="265" spans="20:21" ht="12.75">
      <c r="T265" s="63"/>
      <c r="U265" s="64"/>
    </row>
    <row r="266" spans="20:21" ht="12.75">
      <c r="T266" s="63"/>
      <c r="U266" s="64"/>
    </row>
    <row r="267" spans="20:21" ht="12.75">
      <c r="T267" s="63"/>
      <c r="U267" s="64"/>
    </row>
    <row r="268" spans="20:21" ht="12.75">
      <c r="T268" s="63"/>
      <c r="U268" s="64"/>
    </row>
    <row r="269" spans="20:21" ht="12.75">
      <c r="T269" s="63"/>
      <c r="U269" s="64"/>
    </row>
    <row r="270" spans="20:21" ht="12.75">
      <c r="T270" s="63"/>
      <c r="U270" s="64"/>
    </row>
    <row r="271" spans="20:21" ht="12.75">
      <c r="T271" s="63"/>
      <c r="U271" s="64"/>
    </row>
    <row r="272" spans="20:21" ht="12.75">
      <c r="T272" s="63"/>
      <c r="U272" s="64"/>
    </row>
    <row r="273" spans="20:21" ht="12.75">
      <c r="T273" s="63"/>
      <c r="U273" s="64"/>
    </row>
    <row r="274" spans="20:21" ht="12.75">
      <c r="T274" s="63"/>
      <c r="U274" s="64"/>
    </row>
    <row r="275" spans="20:21" ht="12.75">
      <c r="T275" s="63"/>
      <c r="U275" s="64"/>
    </row>
    <row r="276" spans="20:21" ht="12.75">
      <c r="T276" s="63"/>
      <c r="U276" s="64"/>
    </row>
    <row r="277" spans="20:21" ht="12.75">
      <c r="T277" s="63"/>
      <c r="U277" s="64"/>
    </row>
    <row r="278" spans="20:21" ht="12.75">
      <c r="T278" s="63"/>
      <c r="U278" s="64"/>
    </row>
    <row r="279" spans="20:21" ht="12.75">
      <c r="T279" s="63"/>
      <c r="U279" s="64"/>
    </row>
    <row r="280" spans="20:21" ht="12.75">
      <c r="T280" s="63"/>
      <c r="U280" s="64"/>
    </row>
    <row r="281" spans="20:21" ht="12.75">
      <c r="T281" s="63"/>
      <c r="U281" s="64"/>
    </row>
    <row r="282" spans="20:21" ht="12.75">
      <c r="T282" s="63"/>
      <c r="U282" s="64"/>
    </row>
    <row r="283" spans="20:21" ht="12.75">
      <c r="T283" s="63"/>
      <c r="U283" s="64"/>
    </row>
    <row r="284" spans="20:21" ht="12.75">
      <c r="T284" s="63"/>
      <c r="U284" s="64"/>
    </row>
    <row r="285" spans="20:21" ht="12.75">
      <c r="T285" s="63"/>
      <c r="U285" s="64"/>
    </row>
    <row r="286" spans="20:21" ht="12.75">
      <c r="T286" s="63"/>
      <c r="U286" s="64"/>
    </row>
    <row r="287" spans="20:21" ht="12.75">
      <c r="T287" s="63"/>
      <c r="U287" s="64"/>
    </row>
    <row r="288" spans="20:21" ht="12.75">
      <c r="T288" s="63"/>
      <c r="U288" s="64"/>
    </row>
    <row r="289" spans="20:21" ht="12.75">
      <c r="T289" s="63"/>
      <c r="U289" s="64"/>
    </row>
    <row r="290" spans="20:21" ht="12.75">
      <c r="T290" s="63"/>
      <c r="U290" s="64"/>
    </row>
    <row r="291" spans="20:21" ht="12.75">
      <c r="T291" s="63"/>
      <c r="U291" s="64"/>
    </row>
    <row r="292" spans="20:21" ht="12.75">
      <c r="T292" s="63"/>
      <c r="U292" s="64"/>
    </row>
    <row r="293" spans="20:21" ht="12.75">
      <c r="T293" s="63"/>
      <c r="U293" s="64"/>
    </row>
    <row r="294" spans="20:21" ht="12.75">
      <c r="T294" s="63"/>
      <c r="U294" s="64"/>
    </row>
    <row r="295" spans="20:21" ht="12.75">
      <c r="T295" s="63"/>
      <c r="U295" s="64"/>
    </row>
    <row r="296" spans="20:21" ht="12.75">
      <c r="T296" s="63"/>
      <c r="U296" s="64"/>
    </row>
    <row r="297" spans="20:21" ht="12.75">
      <c r="T297" s="63"/>
      <c r="U297" s="64"/>
    </row>
    <row r="298" spans="20:21" ht="12.75">
      <c r="T298" s="63"/>
      <c r="U298" s="64"/>
    </row>
    <row r="299" spans="20:21" ht="12.75">
      <c r="T299" s="63"/>
      <c r="U299" s="64"/>
    </row>
    <row r="300" spans="20:21" ht="12.75">
      <c r="T300" s="63"/>
      <c r="U300" s="64"/>
    </row>
    <row r="301" spans="20:21" ht="12.75">
      <c r="T301" s="63"/>
      <c r="U301" s="64"/>
    </row>
    <row r="302" spans="20:21" ht="12.75">
      <c r="T302" s="63"/>
      <c r="U302" s="64"/>
    </row>
    <row r="303" spans="20:21" ht="12.75">
      <c r="T303" s="63"/>
      <c r="U303" s="64"/>
    </row>
    <row r="304" spans="20:21" ht="12.75">
      <c r="T304" s="63"/>
      <c r="U304" s="64"/>
    </row>
    <row r="305" spans="20:21" ht="12.75">
      <c r="T305" s="63"/>
      <c r="U305" s="64"/>
    </row>
    <row r="306" spans="20:21" ht="12.75">
      <c r="T306" s="63"/>
      <c r="U306" s="64"/>
    </row>
    <row r="307" spans="20:21" ht="12.75">
      <c r="T307" s="63"/>
      <c r="U307" s="64"/>
    </row>
    <row r="308" spans="20:21" ht="12.75">
      <c r="T308" s="63"/>
      <c r="U308" s="64"/>
    </row>
    <row r="309" spans="20:21" ht="12.75">
      <c r="T309" s="63"/>
      <c r="U309" s="64"/>
    </row>
    <row r="310" spans="20:21" ht="12.75">
      <c r="T310" s="63"/>
      <c r="U310" s="64"/>
    </row>
    <row r="311" spans="20:21" ht="12.75">
      <c r="T311" s="64"/>
      <c r="U311" s="64"/>
    </row>
    <row r="312" spans="20:21" ht="12.75">
      <c r="T312" s="64"/>
      <c r="U312" s="64"/>
    </row>
    <row r="313" spans="20:21" ht="12.75">
      <c r="T313" s="64"/>
      <c r="U313" s="64"/>
    </row>
    <row r="314" spans="20:21" ht="12.75">
      <c r="T314" s="64"/>
      <c r="U314" s="64"/>
    </row>
    <row r="315" spans="20:21" ht="12.75">
      <c r="T315" s="64"/>
      <c r="U315" s="64"/>
    </row>
    <row r="316" spans="20:21" ht="12.75">
      <c r="T316" s="64"/>
      <c r="U316" s="64"/>
    </row>
    <row r="317" spans="20:21" ht="12.75">
      <c r="T317" s="64"/>
      <c r="U317" s="64"/>
    </row>
    <row r="318" spans="20:21" ht="12.75">
      <c r="T318" s="64"/>
      <c r="U318" s="64"/>
    </row>
    <row r="319" spans="20:21" ht="12.75">
      <c r="T319" s="64"/>
      <c r="U319" s="64"/>
    </row>
    <row r="320" spans="20:21" ht="12.75">
      <c r="T320" s="64"/>
      <c r="U320" s="64"/>
    </row>
  </sheetData>
  <sheetProtection/>
  <autoFilter ref="A4:U194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0" zoomScaleNormal="70" zoomScalePageLayoutView="0" workbookViewId="0" topLeftCell="A1">
      <pane xSplit="1" ySplit="2" topLeftCell="B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C110" sqref="C110"/>
    </sheetView>
  </sheetViews>
  <sheetFormatPr defaultColWidth="9.140625" defaultRowHeight="12.75"/>
  <cols>
    <col min="1" max="1" width="6.8515625" style="76" customWidth="1"/>
    <col min="2" max="2" width="28.7109375" style="76" bestFit="1" customWidth="1"/>
    <col min="3" max="3" width="8.8515625" style="76" bestFit="1" customWidth="1"/>
    <col min="4" max="4" width="14.57421875" style="76" bestFit="1" customWidth="1"/>
    <col min="5" max="5" width="15.8515625" style="76" bestFit="1" customWidth="1"/>
    <col min="6" max="6" width="14.7109375" style="76" customWidth="1"/>
    <col min="7" max="7" width="1.8515625" style="76" customWidth="1"/>
    <col min="8" max="8" width="6.8515625" style="76" customWidth="1"/>
    <col min="9" max="9" width="28.7109375" style="76" customWidth="1"/>
    <col min="10" max="10" width="7.7109375" style="76" customWidth="1"/>
    <col min="11" max="11" width="14.57421875" style="76" customWidth="1"/>
    <col min="12" max="12" width="15.8515625" style="76" customWidth="1"/>
    <col min="13" max="13" width="14.7109375" style="76" customWidth="1"/>
    <col min="14" max="16384" width="9.140625" style="76" customWidth="1"/>
  </cols>
  <sheetData>
    <row r="1" spans="1:13" ht="34.5" customHeight="1">
      <c r="A1" s="605" t="s">
        <v>761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3" ht="15.75" customHeight="1" thickBot="1">
      <c r="A2" s="77" t="s">
        <v>762</v>
      </c>
      <c r="B2" s="78" t="s">
        <v>763</v>
      </c>
      <c r="C2" s="78" t="s">
        <v>5</v>
      </c>
      <c r="D2" s="77" t="s">
        <v>764</v>
      </c>
      <c r="E2" s="78" t="s">
        <v>765</v>
      </c>
      <c r="F2" s="78" t="s">
        <v>766</v>
      </c>
      <c r="H2" s="77" t="s">
        <v>762</v>
      </c>
      <c r="I2" s="78" t="s">
        <v>763</v>
      </c>
      <c r="J2" s="78" t="s">
        <v>5</v>
      </c>
      <c r="K2" s="77" t="s">
        <v>764</v>
      </c>
      <c r="L2" s="78" t="s">
        <v>765</v>
      </c>
      <c r="M2" s="78" t="s">
        <v>766</v>
      </c>
    </row>
    <row r="3" spans="1:13" ht="24.75" customHeight="1" thickTop="1">
      <c r="A3" s="594" t="s">
        <v>767</v>
      </c>
      <c r="B3" s="79" t="s">
        <v>768</v>
      </c>
      <c r="C3" s="80">
        <v>1985</v>
      </c>
      <c r="D3" s="81">
        <v>0.06717592592592593</v>
      </c>
      <c r="E3" s="597">
        <f>D3+D4+D5</f>
        <v>0.1881712962962963</v>
      </c>
      <c r="F3" s="600" t="s">
        <v>21</v>
      </c>
      <c r="H3" s="594" t="s">
        <v>769</v>
      </c>
      <c r="I3" s="79" t="s">
        <v>770</v>
      </c>
      <c r="J3" s="82">
        <v>1965</v>
      </c>
      <c r="K3" s="83">
        <v>0.07380787037037037</v>
      </c>
      <c r="L3" s="597">
        <f>K3+K4+K5</f>
        <v>0.2201736111111111</v>
      </c>
      <c r="M3" s="600" t="s">
        <v>48</v>
      </c>
    </row>
    <row r="4" spans="1:13" ht="24.75" customHeight="1">
      <c r="A4" s="603"/>
      <c r="B4" s="84" t="s">
        <v>771</v>
      </c>
      <c r="C4" s="85">
        <v>1973</v>
      </c>
      <c r="D4" s="86">
        <v>0.0584837962962963</v>
      </c>
      <c r="E4" s="598"/>
      <c r="F4" s="601"/>
      <c r="H4" s="595"/>
      <c r="I4" s="84" t="s">
        <v>772</v>
      </c>
      <c r="J4" s="85">
        <v>1960</v>
      </c>
      <c r="K4" s="86">
        <v>0.06574074074074074</v>
      </c>
      <c r="L4" s="598"/>
      <c r="M4" s="601"/>
    </row>
    <row r="5" spans="1:13" ht="24.75" customHeight="1" thickBot="1">
      <c r="A5" s="604"/>
      <c r="B5" s="87" t="s">
        <v>773</v>
      </c>
      <c r="C5" s="88">
        <v>1974</v>
      </c>
      <c r="D5" s="89">
        <v>0.06251157407407408</v>
      </c>
      <c r="E5" s="599"/>
      <c r="F5" s="602"/>
      <c r="H5" s="596"/>
      <c r="I5" s="90" t="s">
        <v>774</v>
      </c>
      <c r="J5" s="88">
        <v>1965</v>
      </c>
      <c r="K5" s="89">
        <v>0.080625</v>
      </c>
      <c r="L5" s="599"/>
      <c r="M5" s="602"/>
    </row>
    <row r="6" spans="1:13" ht="24.75" customHeight="1" thickTop="1">
      <c r="A6" s="594" t="s">
        <v>775</v>
      </c>
      <c r="B6" s="79" t="s">
        <v>776</v>
      </c>
      <c r="C6" s="80">
        <v>1973</v>
      </c>
      <c r="D6" s="81">
        <v>0.07341435185185186</v>
      </c>
      <c r="E6" s="597">
        <f>D6+D7+D8</f>
        <v>0.1951388888888889</v>
      </c>
      <c r="F6" s="600" t="s">
        <v>27</v>
      </c>
      <c r="H6" s="594" t="s">
        <v>138</v>
      </c>
      <c r="I6" s="79" t="s">
        <v>777</v>
      </c>
      <c r="J6" s="80">
        <v>1976</v>
      </c>
      <c r="K6" s="81">
        <v>0.09032407407407407</v>
      </c>
      <c r="L6" s="597">
        <f>K6+K7+K8</f>
        <v>0.229375</v>
      </c>
      <c r="M6" s="600" t="s">
        <v>53</v>
      </c>
    </row>
    <row r="7" spans="1:13" ht="24.75" customHeight="1">
      <c r="A7" s="595"/>
      <c r="B7" s="84" t="s">
        <v>778</v>
      </c>
      <c r="C7" s="85">
        <v>1965</v>
      </c>
      <c r="D7" s="86">
        <v>0.06483796296296296</v>
      </c>
      <c r="E7" s="598"/>
      <c r="F7" s="601"/>
      <c r="H7" s="595"/>
      <c r="I7" s="84" t="s">
        <v>779</v>
      </c>
      <c r="J7" s="85">
        <v>1964</v>
      </c>
      <c r="K7" s="86">
        <v>0.06561342592592594</v>
      </c>
      <c r="L7" s="598"/>
      <c r="M7" s="601"/>
    </row>
    <row r="8" spans="1:13" ht="24.75" customHeight="1" thickBot="1">
      <c r="A8" s="596"/>
      <c r="B8" s="87" t="s">
        <v>780</v>
      </c>
      <c r="C8" s="88">
        <v>1995</v>
      </c>
      <c r="D8" s="89">
        <v>0.056886574074074076</v>
      </c>
      <c r="E8" s="599"/>
      <c r="F8" s="602"/>
      <c r="H8" s="596"/>
      <c r="I8" s="87" t="s">
        <v>781</v>
      </c>
      <c r="J8" s="88">
        <v>1975</v>
      </c>
      <c r="K8" s="89">
        <v>0.0734375</v>
      </c>
      <c r="L8" s="599"/>
      <c r="M8" s="602"/>
    </row>
    <row r="9" spans="1:13" ht="24.75" customHeight="1" thickTop="1">
      <c r="A9" s="594" t="s">
        <v>782</v>
      </c>
      <c r="B9" s="79" t="s">
        <v>783</v>
      </c>
      <c r="C9" s="80">
        <v>1969</v>
      </c>
      <c r="D9" s="81">
        <v>0.07116898148148149</v>
      </c>
      <c r="E9" s="597">
        <f>D9+D10+D11</f>
        <v>0.2050810185185185</v>
      </c>
      <c r="F9" s="600" t="s">
        <v>32</v>
      </c>
      <c r="H9" s="594" t="s">
        <v>394</v>
      </c>
      <c r="I9" s="79" t="s">
        <v>784</v>
      </c>
      <c r="J9" s="80">
        <v>1958</v>
      </c>
      <c r="K9" s="81">
        <v>0.08289351851851852</v>
      </c>
      <c r="L9" s="597">
        <f>K9+K10+K11</f>
        <v>0.23983796296296298</v>
      </c>
      <c r="M9" s="600" t="s">
        <v>57</v>
      </c>
    </row>
    <row r="10" spans="1:13" ht="24.75" customHeight="1">
      <c r="A10" s="595"/>
      <c r="B10" s="84" t="s">
        <v>785</v>
      </c>
      <c r="C10" s="85">
        <v>1968</v>
      </c>
      <c r="D10" s="86">
        <v>0.06452546296296297</v>
      </c>
      <c r="E10" s="598"/>
      <c r="F10" s="601"/>
      <c r="H10" s="603"/>
      <c r="I10" s="84" t="s">
        <v>786</v>
      </c>
      <c r="J10" s="85">
        <v>1967</v>
      </c>
      <c r="K10" s="86">
        <v>0.08114583333333333</v>
      </c>
      <c r="L10" s="598"/>
      <c r="M10" s="601"/>
    </row>
    <row r="11" spans="1:13" ht="24.75" customHeight="1" thickBot="1">
      <c r="A11" s="596"/>
      <c r="B11" s="87" t="s">
        <v>787</v>
      </c>
      <c r="C11" s="88">
        <v>1976</v>
      </c>
      <c r="D11" s="89">
        <v>0.06938657407407407</v>
      </c>
      <c r="E11" s="599"/>
      <c r="F11" s="602"/>
      <c r="H11" s="604"/>
      <c r="I11" s="87" t="s">
        <v>788</v>
      </c>
      <c r="J11" s="88">
        <v>1992</v>
      </c>
      <c r="K11" s="89">
        <v>0.07579861111111111</v>
      </c>
      <c r="L11" s="599"/>
      <c r="M11" s="602"/>
    </row>
    <row r="12" spans="1:13" ht="24.75" customHeight="1" thickTop="1">
      <c r="A12" s="594" t="s">
        <v>382</v>
      </c>
      <c r="B12" s="91" t="s">
        <v>789</v>
      </c>
      <c r="C12" s="80">
        <v>1983</v>
      </c>
      <c r="D12" s="81">
        <v>0.06775462962962964</v>
      </c>
      <c r="E12" s="597">
        <f>D12+D13+D14</f>
        <v>0.20915509259259263</v>
      </c>
      <c r="F12" s="600" t="s">
        <v>37</v>
      </c>
      <c r="H12" s="594" t="s">
        <v>790</v>
      </c>
      <c r="I12" s="91" t="s">
        <v>791</v>
      </c>
      <c r="J12" s="80">
        <v>1963</v>
      </c>
      <c r="K12" s="92">
        <v>0.08945601851851852</v>
      </c>
      <c r="L12" s="597">
        <f>K12+K13+K14</f>
        <v>0.26077546296296295</v>
      </c>
      <c r="M12" s="600" t="s">
        <v>62</v>
      </c>
    </row>
    <row r="13" spans="1:13" ht="24.75" customHeight="1">
      <c r="A13" s="595"/>
      <c r="B13" s="93" t="s">
        <v>792</v>
      </c>
      <c r="C13" s="85">
        <v>1981</v>
      </c>
      <c r="D13" s="86">
        <v>0.07525462962962963</v>
      </c>
      <c r="E13" s="598"/>
      <c r="F13" s="601"/>
      <c r="H13" s="595"/>
      <c r="I13" s="93" t="s">
        <v>793</v>
      </c>
      <c r="J13" s="85">
        <v>1988</v>
      </c>
      <c r="K13" s="94">
        <v>0.08541666666666665</v>
      </c>
      <c r="L13" s="598"/>
      <c r="M13" s="601"/>
    </row>
    <row r="14" spans="1:13" ht="24.75" customHeight="1" thickBot="1">
      <c r="A14" s="596"/>
      <c r="B14" s="87" t="s">
        <v>794</v>
      </c>
      <c r="C14" s="88">
        <v>1967</v>
      </c>
      <c r="D14" s="89">
        <v>0.06614583333333333</v>
      </c>
      <c r="E14" s="599"/>
      <c r="F14" s="602"/>
      <c r="H14" s="596"/>
      <c r="I14" s="87" t="s">
        <v>795</v>
      </c>
      <c r="J14" s="88">
        <v>1962</v>
      </c>
      <c r="K14" s="95">
        <v>0.08590277777777777</v>
      </c>
      <c r="L14" s="599"/>
      <c r="M14" s="602"/>
    </row>
    <row r="15" spans="1:13" ht="24.75" customHeight="1" thickTop="1">
      <c r="A15" s="594" t="s">
        <v>796</v>
      </c>
      <c r="B15" s="91" t="s">
        <v>797</v>
      </c>
      <c r="C15" s="80">
        <v>1977</v>
      </c>
      <c r="D15" s="81">
        <v>0.07107638888888888</v>
      </c>
      <c r="E15" s="597">
        <f>D15+D16+D17</f>
        <v>0.2101851851851852</v>
      </c>
      <c r="F15" s="600" t="s">
        <v>43</v>
      </c>
      <c r="H15" s="610"/>
      <c r="I15" s="96"/>
      <c r="J15" s="97"/>
      <c r="K15" s="98"/>
      <c r="L15" s="608"/>
      <c r="M15" s="606"/>
    </row>
    <row r="16" spans="1:13" ht="24.75" customHeight="1">
      <c r="A16" s="595"/>
      <c r="B16" s="93" t="s">
        <v>798</v>
      </c>
      <c r="C16" s="85">
        <v>1975</v>
      </c>
      <c r="D16" s="86">
        <v>0.06975694444444445</v>
      </c>
      <c r="E16" s="598"/>
      <c r="F16" s="601"/>
      <c r="H16" s="611"/>
      <c r="I16" s="99"/>
      <c r="J16" s="100"/>
      <c r="K16" s="101"/>
      <c r="L16" s="609"/>
      <c r="M16" s="607"/>
    </row>
    <row r="17" spans="1:13" ht="24.75" customHeight="1" thickBot="1">
      <c r="A17" s="596"/>
      <c r="B17" s="87" t="s">
        <v>799</v>
      </c>
      <c r="C17" s="88">
        <v>1983</v>
      </c>
      <c r="D17" s="89">
        <v>0.06935185185185185</v>
      </c>
      <c r="E17" s="599"/>
      <c r="F17" s="602"/>
      <c r="H17" s="611"/>
      <c r="I17" s="102"/>
      <c r="J17" s="100"/>
      <c r="K17" s="101"/>
      <c r="L17" s="609"/>
      <c r="M17" s="607"/>
    </row>
    <row r="18" ht="13.5" thickTop="1"/>
  </sheetData>
  <sheetProtection/>
  <mergeCells count="31">
    <mergeCell ref="F6:F8"/>
    <mergeCell ref="H3:H5"/>
    <mergeCell ref="A15:A17"/>
    <mergeCell ref="E15:E17"/>
    <mergeCell ref="F15:F17"/>
    <mergeCell ref="F12:F14"/>
    <mergeCell ref="E12:E14"/>
    <mergeCell ref="A6:A8"/>
    <mergeCell ref="E6:E8"/>
    <mergeCell ref="A9:A11"/>
    <mergeCell ref="E9:E11"/>
    <mergeCell ref="M15:M17"/>
    <mergeCell ref="H12:H14"/>
    <mergeCell ref="L12:L14"/>
    <mergeCell ref="L15:L17"/>
    <mergeCell ref="H15:H17"/>
    <mergeCell ref="A1:M1"/>
    <mergeCell ref="A12:A14"/>
    <mergeCell ref="M12:M14"/>
    <mergeCell ref="A3:A5"/>
    <mergeCell ref="E3:E5"/>
    <mergeCell ref="M3:M5"/>
    <mergeCell ref="H6:H8"/>
    <mergeCell ref="L6:L8"/>
    <mergeCell ref="M6:M8"/>
    <mergeCell ref="H9:H11"/>
    <mergeCell ref="F9:F11"/>
    <mergeCell ref="F3:F5"/>
    <mergeCell ref="L9:L11"/>
    <mergeCell ref="M9:M11"/>
    <mergeCell ref="L3:L5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3"/>
  <sheetViews>
    <sheetView zoomScale="75" zoomScaleNormal="75" zoomScalePageLayoutView="0" workbookViewId="0" topLeftCell="A1">
      <pane ySplit="4" topLeftCell="A5" activePane="bottomLeft" state="frozen"/>
      <selection pane="topLeft" activeCell="D20" sqref="D20"/>
      <selection pane="bottomLeft" activeCell="S13" sqref="S13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20.140625" style="4" bestFit="1" customWidth="1"/>
    <col min="4" max="4" width="35.28125" style="4" customWidth="1"/>
    <col min="5" max="5" width="7.140625" style="4" customWidth="1"/>
    <col min="6" max="6" width="11.00390625" style="4" customWidth="1"/>
    <col min="7" max="7" width="10.28125" style="4" customWidth="1"/>
    <col min="8" max="8" width="9.140625" style="4" customWidth="1"/>
    <col min="9" max="9" width="8.00390625" style="4" customWidth="1"/>
    <col min="10" max="10" width="9.00390625" style="4" customWidth="1"/>
    <col min="11" max="11" width="12.00390625" style="4" customWidth="1"/>
    <col min="12" max="12" width="8.8515625" style="4" customWidth="1"/>
    <col min="13" max="13" width="12.28125" style="4" customWidth="1"/>
    <col min="14" max="14" width="9.7109375" style="4" customWidth="1"/>
    <col min="15" max="15" width="10.421875" style="4" customWidth="1"/>
    <col min="16" max="16" width="9.28125" style="62" customWidth="1"/>
    <col min="17" max="17" width="8.140625" style="62" customWidth="1"/>
    <col min="18" max="18" width="11.140625" style="4" customWidth="1"/>
    <col min="19" max="19" width="12.7109375" style="4" customWidth="1"/>
    <col min="20" max="20" width="8.8515625" style="4" customWidth="1"/>
    <col min="21" max="21" width="7.57421875" style="4" customWidth="1"/>
    <col min="22" max="16384" width="9.140625" style="4" customWidth="1"/>
  </cols>
  <sheetData>
    <row r="1" spans="1:21" s="1" customFormat="1" ht="22.5">
      <c r="A1" s="592" t="s">
        <v>1139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:21" s="1" customFormat="1" ht="19.5" customHeight="1">
      <c r="A2" s="593" t="s">
        <v>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</row>
    <row r="3" spans="1:2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  <c r="S3" s="2"/>
      <c r="T3" s="2"/>
      <c r="U3" s="2"/>
    </row>
    <row r="4" spans="1:21" ht="66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801</v>
      </c>
      <c r="P4" s="6" t="s">
        <v>15</v>
      </c>
      <c r="Q4" s="6" t="s">
        <v>16</v>
      </c>
      <c r="R4" s="6" t="s">
        <v>17</v>
      </c>
      <c r="S4" s="6" t="s">
        <v>18</v>
      </c>
      <c r="T4" s="5" t="s">
        <v>19</v>
      </c>
      <c r="U4" s="7" t="s">
        <v>20</v>
      </c>
    </row>
    <row r="5" spans="1:21" ht="23.25" customHeight="1" thickTop="1">
      <c r="A5" s="8" t="s">
        <v>21</v>
      </c>
      <c r="B5" s="103" t="s">
        <v>802</v>
      </c>
      <c r="C5" s="103" t="s">
        <v>803</v>
      </c>
      <c r="D5" s="104" t="s">
        <v>804</v>
      </c>
      <c r="E5" s="105">
        <v>1961</v>
      </c>
      <c r="F5" s="106" t="s">
        <v>805</v>
      </c>
      <c r="G5" s="107" t="s">
        <v>42</v>
      </c>
      <c r="H5" s="108">
        <v>1</v>
      </c>
      <c r="I5" s="15">
        <f aca="true" t="shared" si="0" ref="I5:I36">F5/17.5</f>
        <v>0.003171296296296296</v>
      </c>
      <c r="J5" s="16">
        <v>0</v>
      </c>
      <c r="K5" s="16">
        <v>0</v>
      </c>
      <c r="L5" s="17">
        <v>0</v>
      </c>
      <c r="M5" s="17">
        <v>0</v>
      </c>
      <c r="N5" s="18">
        <v>0.011539351851851851</v>
      </c>
      <c r="O5" s="109">
        <v>1</v>
      </c>
      <c r="P5" s="20"/>
      <c r="Q5" s="21"/>
      <c r="R5" s="22">
        <f aca="true" t="shared" si="1" ref="R5:R36">F5-N5</f>
        <v>0.043958333333333335</v>
      </c>
      <c r="S5" s="23" t="s">
        <v>21</v>
      </c>
      <c r="T5" s="110">
        <v>32</v>
      </c>
      <c r="U5" s="25">
        <v>164</v>
      </c>
    </row>
    <row r="6" spans="1:21" ht="23.25" customHeight="1">
      <c r="A6" s="8" t="s">
        <v>27</v>
      </c>
      <c r="B6" s="103" t="s">
        <v>248</v>
      </c>
      <c r="C6" s="103" t="s">
        <v>806</v>
      </c>
      <c r="D6" s="104" t="s">
        <v>807</v>
      </c>
      <c r="E6" s="105">
        <v>1976</v>
      </c>
      <c r="F6" s="106" t="s">
        <v>808</v>
      </c>
      <c r="G6" s="111" t="s">
        <v>26</v>
      </c>
      <c r="H6" s="112">
        <v>1</v>
      </c>
      <c r="I6" s="15">
        <f t="shared" si="0"/>
        <v>0.0032705026455026455</v>
      </c>
      <c r="J6" s="16">
        <f>F6-F5</f>
        <v>0.0017361111111111119</v>
      </c>
      <c r="K6" s="16">
        <f aca="true" t="shared" si="2" ref="K6:K37">F6-F5</f>
        <v>0.0017361111111111119</v>
      </c>
      <c r="L6" s="17">
        <f aca="true" t="shared" si="3" ref="L6:L37">(J6/I6)*1000</f>
        <v>530.8392315470174</v>
      </c>
      <c r="M6" s="17">
        <f aca="true" t="shared" si="4" ref="M6:M37">L6-L5</f>
        <v>530.8392315470174</v>
      </c>
      <c r="N6" s="18">
        <v>0.011724537037037035</v>
      </c>
      <c r="O6" s="113">
        <v>2</v>
      </c>
      <c r="P6" s="27"/>
      <c r="Q6" s="21"/>
      <c r="R6" s="22">
        <f t="shared" si="1"/>
        <v>0.04550925925925926</v>
      </c>
      <c r="S6" s="23" t="s">
        <v>32</v>
      </c>
      <c r="T6" s="110">
        <v>35</v>
      </c>
      <c r="U6" s="25">
        <v>163</v>
      </c>
    </row>
    <row r="7" spans="1:21" ht="23.25" customHeight="1">
      <c r="A7" s="8" t="s">
        <v>32</v>
      </c>
      <c r="B7" s="103" t="s">
        <v>128</v>
      </c>
      <c r="C7" s="103" t="s">
        <v>809</v>
      </c>
      <c r="D7" s="104" t="s">
        <v>810</v>
      </c>
      <c r="E7" s="105">
        <v>1976</v>
      </c>
      <c r="F7" s="106" t="s">
        <v>811</v>
      </c>
      <c r="G7" s="111" t="s">
        <v>26</v>
      </c>
      <c r="H7" s="112">
        <v>2</v>
      </c>
      <c r="I7" s="15">
        <f t="shared" si="0"/>
        <v>0.0032943121693121695</v>
      </c>
      <c r="J7" s="16">
        <f>F7-F5</f>
        <v>0.0021527777777777812</v>
      </c>
      <c r="K7" s="16">
        <f t="shared" si="2"/>
        <v>0.00041666666666666935</v>
      </c>
      <c r="L7" s="17">
        <f t="shared" si="3"/>
        <v>653.4832362979331</v>
      </c>
      <c r="M7" s="17">
        <f t="shared" si="4"/>
        <v>122.64400475091566</v>
      </c>
      <c r="N7" s="18">
        <v>0.01289351851851852</v>
      </c>
      <c r="O7" s="113">
        <v>10</v>
      </c>
      <c r="P7" s="27"/>
      <c r="Q7" s="21"/>
      <c r="R7" s="22">
        <f t="shared" si="1"/>
        <v>0.044756944444444446</v>
      </c>
      <c r="S7" s="23" t="s">
        <v>27</v>
      </c>
      <c r="T7" s="110">
        <v>39</v>
      </c>
      <c r="U7" s="25">
        <v>162</v>
      </c>
    </row>
    <row r="8" spans="1:21" ht="23.25" customHeight="1">
      <c r="A8" s="8" t="s">
        <v>37</v>
      </c>
      <c r="B8" s="103" t="s">
        <v>22</v>
      </c>
      <c r="C8" s="103" t="s">
        <v>23</v>
      </c>
      <c r="D8" s="104" t="s">
        <v>24</v>
      </c>
      <c r="E8" s="105">
        <v>1982</v>
      </c>
      <c r="F8" s="106" t="s">
        <v>812</v>
      </c>
      <c r="G8" s="111" t="s">
        <v>26</v>
      </c>
      <c r="H8" s="112">
        <v>3</v>
      </c>
      <c r="I8" s="15">
        <f t="shared" si="0"/>
        <v>0.0033511904761904764</v>
      </c>
      <c r="J8" s="16">
        <f>F8-F5</f>
        <v>0.00314814814814815</v>
      </c>
      <c r="K8" s="16">
        <f t="shared" si="2"/>
        <v>0.0009953703703703687</v>
      </c>
      <c r="L8" s="17">
        <f t="shared" si="3"/>
        <v>939.4118807973164</v>
      </c>
      <c r="M8" s="17">
        <f t="shared" si="4"/>
        <v>285.92864449938327</v>
      </c>
      <c r="N8" s="18">
        <v>0.013055555555555556</v>
      </c>
      <c r="O8" s="113">
        <v>14</v>
      </c>
      <c r="P8" s="27"/>
      <c r="Q8" s="21"/>
      <c r="R8" s="22">
        <f t="shared" si="1"/>
        <v>0.04559027777777778</v>
      </c>
      <c r="S8" s="23" t="s">
        <v>37</v>
      </c>
      <c r="T8" s="110">
        <v>89</v>
      </c>
      <c r="U8" s="25">
        <v>161</v>
      </c>
    </row>
    <row r="9" spans="1:21" ht="23.25" customHeight="1">
      <c r="A9" s="8" t="s">
        <v>43</v>
      </c>
      <c r="B9" s="103" t="s">
        <v>68</v>
      </c>
      <c r="C9" s="103" t="s">
        <v>69</v>
      </c>
      <c r="D9" s="104" t="s">
        <v>70</v>
      </c>
      <c r="E9" s="105">
        <v>1964</v>
      </c>
      <c r="F9" s="106" t="s">
        <v>813</v>
      </c>
      <c r="G9" s="107" t="s">
        <v>42</v>
      </c>
      <c r="H9" s="108">
        <v>2</v>
      </c>
      <c r="I9" s="15">
        <f t="shared" si="0"/>
        <v>0.003369047619047619</v>
      </c>
      <c r="J9" s="16">
        <f>F9-F5</f>
        <v>0.00346064814814815</v>
      </c>
      <c r="K9" s="16">
        <f t="shared" si="2"/>
        <v>0.0003125000000000003</v>
      </c>
      <c r="L9" s="17">
        <f t="shared" si="3"/>
        <v>1027.1888496270128</v>
      </c>
      <c r="M9" s="17">
        <f t="shared" si="4"/>
        <v>87.77696882969644</v>
      </c>
      <c r="N9" s="18">
        <v>0.01224537037037037</v>
      </c>
      <c r="O9" s="113">
        <v>5</v>
      </c>
      <c r="P9" s="27"/>
      <c r="Q9" s="21"/>
      <c r="R9" s="22">
        <f t="shared" si="1"/>
        <v>0.04671296296296296</v>
      </c>
      <c r="S9" s="23" t="s">
        <v>53</v>
      </c>
      <c r="T9" s="110">
        <v>73</v>
      </c>
      <c r="U9" s="25">
        <v>160</v>
      </c>
    </row>
    <row r="10" spans="1:21" ht="23.25" customHeight="1">
      <c r="A10" s="8" t="s">
        <v>48</v>
      </c>
      <c r="B10" s="103" t="s">
        <v>38</v>
      </c>
      <c r="C10" s="103" t="s">
        <v>39</v>
      </c>
      <c r="D10" s="104" t="s">
        <v>40</v>
      </c>
      <c r="E10" s="105">
        <v>1973</v>
      </c>
      <c r="F10" s="106" t="s">
        <v>814</v>
      </c>
      <c r="G10" s="111" t="s">
        <v>26</v>
      </c>
      <c r="H10" s="112">
        <v>4</v>
      </c>
      <c r="I10" s="15">
        <f t="shared" si="0"/>
        <v>0.0033796296296296296</v>
      </c>
      <c r="J10" s="16">
        <f>F10-F5</f>
        <v>0.0036458333333333343</v>
      </c>
      <c r="K10" s="16">
        <f t="shared" si="2"/>
        <v>0.00018518518518518406</v>
      </c>
      <c r="L10" s="17">
        <f t="shared" si="3"/>
        <v>1078.7671232876714</v>
      </c>
      <c r="M10" s="17">
        <f t="shared" si="4"/>
        <v>51.578273660658624</v>
      </c>
      <c r="N10" s="18">
        <v>0.012870370370370372</v>
      </c>
      <c r="O10" s="113">
        <v>4</v>
      </c>
      <c r="P10" s="27"/>
      <c r="Q10" s="21"/>
      <c r="R10" s="22">
        <f t="shared" si="1"/>
        <v>0.04627314814814815</v>
      </c>
      <c r="S10" s="23" t="s">
        <v>43</v>
      </c>
      <c r="T10" s="110">
        <v>153</v>
      </c>
      <c r="U10" s="25">
        <v>159</v>
      </c>
    </row>
    <row r="11" spans="1:21" ht="23.25" customHeight="1">
      <c r="A11" s="8" t="s">
        <v>53</v>
      </c>
      <c r="B11" s="103" t="s">
        <v>269</v>
      </c>
      <c r="C11" s="103" t="s">
        <v>815</v>
      </c>
      <c r="D11" s="104" t="s">
        <v>816</v>
      </c>
      <c r="E11" s="105">
        <v>1978</v>
      </c>
      <c r="F11" s="106" t="s">
        <v>817</v>
      </c>
      <c r="G11" s="111" t="s">
        <v>26</v>
      </c>
      <c r="H11" s="112">
        <v>5</v>
      </c>
      <c r="I11" s="15">
        <f t="shared" si="0"/>
        <v>0.0033955026455026456</v>
      </c>
      <c r="J11" s="16">
        <f>F11-F5</f>
        <v>0.003923611111111114</v>
      </c>
      <c r="K11" s="16">
        <f t="shared" si="2"/>
        <v>0.00027777777777777957</v>
      </c>
      <c r="L11" s="17">
        <f t="shared" si="3"/>
        <v>1155.5317491234914</v>
      </c>
      <c r="M11" s="17">
        <f t="shared" si="4"/>
        <v>76.76462583581997</v>
      </c>
      <c r="N11" s="18">
        <v>0.012175925925925929</v>
      </c>
      <c r="O11" s="113">
        <v>4</v>
      </c>
      <c r="P11" s="27"/>
      <c r="Q11" s="21"/>
      <c r="R11" s="22">
        <f t="shared" si="1"/>
        <v>0.04724537037037037</v>
      </c>
      <c r="S11" s="23" t="s">
        <v>57</v>
      </c>
      <c r="T11" s="110">
        <v>139</v>
      </c>
      <c r="U11" s="25">
        <v>158</v>
      </c>
    </row>
    <row r="12" spans="1:21" ht="23.25" customHeight="1">
      <c r="A12" s="8" t="s">
        <v>57</v>
      </c>
      <c r="B12" s="103" t="s">
        <v>44</v>
      </c>
      <c r="C12" s="103" t="s">
        <v>45</v>
      </c>
      <c r="D12" s="104" t="s">
        <v>818</v>
      </c>
      <c r="E12" s="105">
        <v>1988</v>
      </c>
      <c r="F12" s="106" t="s">
        <v>819</v>
      </c>
      <c r="G12" s="111" t="s">
        <v>26</v>
      </c>
      <c r="H12" s="112">
        <v>6</v>
      </c>
      <c r="I12" s="15">
        <f t="shared" si="0"/>
        <v>0.003438492063492063</v>
      </c>
      <c r="J12" s="16">
        <f>F12-F5</f>
        <v>0.004675925925925924</v>
      </c>
      <c r="K12" s="16">
        <f t="shared" si="2"/>
        <v>0.0007523148148148098</v>
      </c>
      <c r="L12" s="17">
        <f t="shared" si="3"/>
        <v>1359.876899403731</v>
      </c>
      <c r="M12" s="17">
        <f t="shared" si="4"/>
        <v>204.34515028023952</v>
      </c>
      <c r="N12" s="18">
        <v>0.012766203703703703</v>
      </c>
      <c r="O12" s="113">
        <v>6</v>
      </c>
      <c r="P12" s="27"/>
      <c r="Q12" s="21"/>
      <c r="R12" s="22">
        <f t="shared" si="1"/>
        <v>0.047407407407407405</v>
      </c>
      <c r="S12" s="23" t="s">
        <v>62</v>
      </c>
      <c r="T12" s="110">
        <v>6</v>
      </c>
      <c r="U12" s="25">
        <v>157</v>
      </c>
    </row>
    <row r="13" spans="1:21" ht="23.25" customHeight="1">
      <c r="A13" s="8" t="s">
        <v>62</v>
      </c>
      <c r="B13" s="103" t="s">
        <v>92</v>
      </c>
      <c r="C13" s="103" t="s">
        <v>125</v>
      </c>
      <c r="D13" s="104" t="s">
        <v>462</v>
      </c>
      <c r="E13" s="105">
        <v>1985</v>
      </c>
      <c r="F13" s="106" t="s">
        <v>820</v>
      </c>
      <c r="G13" s="111" t="s">
        <v>26</v>
      </c>
      <c r="H13" s="112">
        <v>7</v>
      </c>
      <c r="I13" s="15">
        <f t="shared" si="0"/>
        <v>0.0034510582010582012</v>
      </c>
      <c r="J13" s="16">
        <f>F13-F5</f>
        <v>0.004895833333333335</v>
      </c>
      <c r="K13" s="16">
        <f t="shared" si="2"/>
        <v>0.00021990740740741171</v>
      </c>
      <c r="L13" s="17">
        <f t="shared" si="3"/>
        <v>1418.6469911843624</v>
      </c>
      <c r="M13" s="17">
        <f t="shared" si="4"/>
        <v>58.77009178063145</v>
      </c>
      <c r="N13" s="18">
        <v>0.014108796296296295</v>
      </c>
      <c r="O13" s="113">
        <v>23</v>
      </c>
      <c r="P13" s="27"/>
      <c r="Q13" s="21"/>
      <c r="R13" s="22">
        <f t="shared" si="1"/>
        <v>0.04628472222222223</v>
      </c>
      <c r="S13" s="23" t="s">
        <v>48</v>
      </c>
      <c r="T13" s="110">
        <v>164</v>
      </c>
      <c r="U13" s="25">
        <v>156</v>
      </c>
    </row>
    <row r="14" spans="1:21" ht="23.25" customHeight="1">
      <c r="A14" s="8" t="s">
        <v>67</v>
      </c>
      <c r="B14" s="103" t="s">
        <v>821</v>
      </c>
      <c r="C14" s="103" t="s">
        <v>822</v>
      </c>
      <c r="D14" s="104" t="s">
        <v>650</v>
      </c>
      <c r="E14" s="105">
        <v>1979</v>
      </c>
      <c r="F14" s="106" t="s">
        <v>823</v>
      </c>
      <c r="G14" s="111" t="s">
        <v>26</v>
      </c>
      <c r="H14" s="112">
        <v>8</v>
      </c>
      <c r="I14" s="15">
        <f t="shared" si="0"/>
        <v>0.003459656084656085</v>
      </c>
      <c r="J14" s="16">
        <f>F14-F5</f>
        <v>0.005046296296296299</v>
      </c>
      <c r="K14" s="16">
        <f t="shared" si="2"/>
        <v>0.00015046296296296335</v>
      </c>
      <c r="L14" s="17">
        <f t="shared" si="3"/>
        <v>1458.6121200535276</v>
      </c>
      <c r="M14" s="17">
        <f t="shared" si="4"/>
        <v>39.965128869165255</v>
      </c>
      <c r="N14" s="18">
        <v>0.012824074074074073</v>
      </c>
      <c r="O14" s="113">
        <v>7</v>
      </c>
      <c r="P14" s="27"/>
      <c r="Q14" s="21"/>
      <c r="R14" s="22">
        <f t="shared" si="1"/>
        <v>0.04771990740740741</v>
      </c>
      <c r="S14" s="23" t="s">
        <v>72</v>
      </c>
      <c r="T14" s="110">
        <v>124</v>
      </c>
      <c r="U14" s="25">
        <v>155</v>
      </c>
    </row>
    <row r="15" spans="1:21" ht="23.25" customHeight="1">
      <c r="A15" s="8" t="s">
        <v>72</v>
      </c>
      <c r="B15" s="103" t="s">
        <v>824</v>
      </c>
      <c r="C15" s="103" t="s">
        <v>825</v>
      </c>
      <c r="D15" s="104" t="s">
        <v>826</v>
      </c>
      <c r="E15" s="105">
        <v>1995</v>
      </c>
      <c r="F15" s="106" t="s">
        <v>827</v>
      </c>
      <c r="G15" s="111" t="s">
        <v>26</v>
      </c>
      <c r="H15" s="112">
        <v>9</v>
      </c>
      <c r="I15" s="15">
        <f t="shared" si="0"/>
        <v>0.0034669312169312173</v>
      </c>
      <c r="J15" s="16">
        <f>F15-F5</f>
        <v>0.005173611111111115</v>
      </c>
      <c r="K15" s="16">
        <f t="shared" si="2"/>
        <v>0.0001273148148148162</v>
      </c>
      <c r="L15" s="17">
        <f t="shared" si="3"/>
        <v>1492.2739412438011</v>
      </c>
      <c r="M15" s="17">
        <f t="shared" si="4"/>
        <v>33.661821190273486</v>
      </c>
      <c r="N15" s="18">
        <v>0.013217592592592593</v>
      </c>
      <c r="O15" s="113">
        <v>15</v>
      </c>
      <c r="P15" s="27"/>
      <c r="Q15" s="21"/>
      <c r="R15" s="22">
        <f t="shared" si="1"/>
        <v>0.047453703703703706</v>
      </c>
      <c r="S15" s="23" t="s">
        <v>67</v>
      </c>
      <c r="T15" s="110">
        <v>108</v>
      </c>
      <c r="U15" s="25">
        <v>154</v>
      </c>
    </row>
    <row r="16" spans="1:21" ht="23.25" customHeight="1">
      <c r="A16" s="8" t="s">
        <v>77</v>
      </c>
      <c r="B16" s="103" t="s">
        <v>58</v>
      </c>
      <c r="C16" s="103" t="s">
        <v>59</v>
      </c>
      <c r="D16" s="104" t="s">
        <v>828</v>
      </c>
      <c r="E16" s="105">
        <v>1966</v>
      </c>
      <c r="F16" s="106" t="s">
        <v>829</v>
      </c>
      <c r="G16" s="107" t="s">
        <v>42</v>
      </c>
      <c r="H16" s="108">
        <v>3</v>
      </c>
      <c r="I16" s="15">
        <f t="shared" si="0"/>
        <v>0.0034927248677248677</v>
      </c>
      <c r="J16" s="16">
        <f>F16-F5</f>
        <v>0.005624999999999998</v>
      </c>
      <c r="K16" s="16">
        <f t="shared" si="2"/>
        <v>0.0004513888888888831</v>
      </c>
      <c r="L16" s="17">
        <f t="shared" si="3"/>
        <v>1610.4904374171554</v>
      </c>
      <c r="M16" s="17">
        <f t="shared" si="4"/>
        <v>118.21649617335424</v>
      </c>
      <c r="N16" s="18">
        <v>0.013356481481481483</v>
      </c>
      <c r="O16" s="113">
        <v>17</v>
      </c>
      <c r="P16" s="27"/>
      <c r="Q16" s="21"/>
      <c r="R16" s="22">
        <f t="shared" si="1"/>
        <v>0.0477662037037037</v>
      </c>
      <c r="S16" s="23" t="s">
        <v>77</v>
      </c>
      <c r="T16" s="110">
        <v>59</v>
      </c>
      <c r="U16" s="25">
        <v>153</v>
      </c>
    </row>
    <row r="17" spans="1:21" ht="23.25" customHeight="1">
      <c r="A17" s="8" t="s">
        <v>81</v>
      </c>
      <c r="B17" s="103" t="s">
        <v>44</v>
      </c>
      <c r="C17" s="103" t="s">
        <v>54</v>
      </c>
      <c r="D17" s="104" t="s">
        <v>55</v>
      </c>
      <c r="E17" s="105">
        <v>1974</v>
      </c>
      <c r="F17" s="106" t="s">
        <v>830</v>
      </c>
      <c r="G17" s="111" t="s">
        <v>26</v>
      </c>
      <c r="H17" s="112">
        <v>10</v>
      </c>
      <c r="I17" s="15">
        <f t="shared" si="0"/>
        <v>0.0035066137566137565</v>
      </c>
      <c r="J17" s="16">
        <f>F17-F5</f>
        <v>0.005868055555555557</v>
      </c>
      <c r="K17" s="16">
        <f t="shared" si="2"/>
        <v>0.00024305555555555886</v>
      </c>
      <c r="L17" s="17">
        <f t="shared" si="3"/>
        <v>1673.4251225952476</v>
      </c>
      <c r="M17" s="17">
        <f t="shared" si="4"/>
        <v>62.934685178092195</v>
      </c>
      <c r="N17" s="18">
        <v>0.012847222222222223</v>
      </c>
      <c r="O17" s="113">
        <v>8</v>
      </c>
      <c r="P17" s="27"/>
      <c r="Q17" s="21"/>
      <c r="R17" s="22">
        <f t="shared" si="1"/>
        <v>0.048518518518518516</v>
      </c>
      <c r="S17" s="23" t="s">
        <v>81</v>
      </c>
      <c r="T17" s="110">
        <v>186</v>
      </c>
      <c r="U17" s="25">
        <v>152</v>
      </c>
    </row>
    <row r="18" spans="1:21" ht="23.25" customHeight="1">
      <c r="A18" s="8" t="s">
        <v>86</v>
      </c>
      <c r="B18" s="103" t="s">
        <v>22</v>
      </c>
      <c r="C18" s="103" t="s">
        <v>831</v>
      </c>
      <c r="D18" s="104" t="s">
        <v>816</v>
      </c>
      <c r="E18" s="105">
        <v>1986</v>
      </c>
      <c r="F18" s="106" t="s">
        <v>832</v>
      </c>
      <c r="G18" s="111" t="s">
        <v>26</v>
      </c>
      <c r="H18" s="112">
        <v>11</v>
      </c>
      <c r="I18" s="15">
        <f t="shared" si="0"/>
        <v>0.0035145502645502645</v>
      </c>
      <c r="J18" s="16">
        <f>F18-F5</f>
        <v>0.006006944444444447</v>
      </c>
      <c r="K18" s="16">
        <f t="shared" si="2"/>
        <v>0.00013888888888888978</v>
      </c>
      <c r="L18" s="17">
        <f t="shared" si="3"/>
        <v>1709.1644712081302</v>
      </c>
      <c r="M18" s="17">
        <f t="shared" si="4"/>
        <v>35.73934861288262</v>
      </c>
      <c r="N18" s="18">
        <v>0.013356481481481483</v>
      </c>
      <c r="O18" s="113">
        <v>18</v>
      </c>
      <c r="P18" s="27"/>
      <c r="Q18" s="21"/>
      <c r="R18" s="22">
        <f t="shared" si="1"/>
        <v>0.04814814814814815</v>
      </c>
      <c r="S18" s="23" t="s">
        <v>101</v>
      </c>
      <c r="T18" s="110">
        <v>179</v>
      </c>
      <c r="U18" s="25">
        <v>151</v>
      </c>
    </row>
    <row r="19" spans="1:21" ht="23.25" customHeight="1">
      <c r="A19" s="8" t="s">
        <v>91</v>
      </c>
      <c r="B19" s="103" t="s">
        <v>38</v>
      </c>
      <c r="C19" s="103" t="s">
        <v>833</v>
      </c>
      <c r="D19" s="104" t="s">
        <v>834</v>
      </c>
      <c r="E19" s="105">
        <v>1953</v>
      </c>
      <c r="F19" s="106" t="s">
        <v>835</v>
      </c>
      <c r="G19" s="114" t="s">
        <v>100</v>
      </c>
      <c r="H19" s="115">
        <v>1</v>
      </c>
      <c r="I19" s="15">
        <f t="shared" si="0"/>
        <v>0.0035469576719576717</v>
      </c>
      <c r="J19" s="16">
        <f>F19-F5</f>
        <v>0.0065740740740740725</v>
      </c>
      <c r="K19" s="16">
        <f t="shared" si="2"/>
        <v>0.0005671296296296258</v>
      </c>
      <c r="L19" s="17">
        <f t="shared" si="3"/>
        <v>1853.4402386723846</v>
      </c>
      <c r="M19" s="17">
        <f t="shared" si="4"/>
        <v>144.2757674642544</v>
      </c>
      <c r="N19" s="18">
        <v>0.013032407407407407</v>
      </c>
      <c r="O19" s="113">
        <v>13</v>
      </c>
      <c r="P19" s="27"/>
      <c r="Q19" s="21"/>
      <c r="R19" s="22">
        <f t="shared" si="1"/>
        <v>0.04903935185185185</v>
      </c>
      <c r="S19" s="23" t="s">
        <v>140</v>
      </c>
      <c r="T19" s="110">
        <v>84</v>
      </c>
      <c r="U19" s="25">
        <v>150</v>
      </c>
    </row>
    <row r="20" spans="1:21" ht="23.25" customHeight="1">
      <c r="A20" s="8" t="s">
        <v>96</v>
      </c>
      <c r="B20" s="103" t="s">
        <v>87</v>
      </c>
      <c r="C20" s="103" t="s">
        <v>836</v>
      </c>
      <c r="D20" s="104" t="s">
        <v>312</v>
      </c>
      <c r="E20" s="105">
        <v>1979</v>
      </c>
      <c r="F20" s="106" t="s">
        <v>837</v>
      </c>
      <c r="G20" s="111" t="s">
        <v>26</v>
      </c>
      <c r="H20" s="112">
        <v>12</v>
      </c>
      <c r="I20" s="15">
        <f t="shared" si="0"/>
        <v>0.003562169312169312</v>
      </c>
      <c r="J20" s="16">
        <f>F20-F5</f>
        <v>0.0068402777777777785</v>
      </c>
      <c r="K20" s="16">
        <f t="shared" si="2"/>
        <v>0.000266203703703706</v>
      </c>
      <c r="L20" s="17">
        <f t="shared" si="3"/>
        <v>1920.256219829187</v>
      </c>
      <c r="M20" s="17">
        <f t="shared" si="4"/>
        <v>66.81598115680254</v>
      </c>
      <c r="N20" s="18">
        <v>0.011782407407407406</v>
      </c>
      <c r="O20" s="113">
        <v>3</v>
      </c>
      <c r="P20" s="27"/>
      <c r="Q20" s="21"/>
      <c r="R20" s="22">
        <f t="shared" si="1"/>
        <v>0.050555555555555555</v>
      </c>
      <c r="S20" s="23" t="s">
        <v>91</v>
      </c>
      <c r="T20" s="110">
        <v>15</v>
      </c>
      <c r="U20" s="25">
        <v>149</v>
      </c>
    </row>
    <row r="21" spans="1:21" ht="23.25" customHeight="1">
      <c r="A21" s="8" t="s">
        <v>101</v>
      </c>
      <c r="B21" s="103" t="s">
        <v>838</v>
      </c>
      <c r="C21" s="103" t="s">
        <v>839</v>
      </c>
      <c r="D21" s="104" t="s">
        <v>840</v>
      </c>
      <c r="E21" s="105">
        <v>1965</v>
      </c>
      <c r="F21" s="106" t="s">
        <v>841</v>
      </c>
      <c r="G21" s="107" t="s">
        <v>42</v>
      </c>
      <c r="H21" s="108">
        <v>4</v>
      </c>
      <c r="I21" s="15">
        <f t="shared" si="0"/>
        <v>0.003583994708994709</v>
      </c>
      <c r="J21" s="16">
        <f>F21-F5</f>
        <v>0.00722222222222222</v>
      </c>
      <c r="K21" s="16">
        <f t="shared" si="2"/>
        <v>0.0003819444444444417</v>
      </c>
      <c r="L21" s="17">
        <f t="shared" si="3"/>
        <v>2015.131943162945</v>
      </c>
      <c r="M21" s="17">
        <f t="shared" si="4"/>
        <v>94.87572333375783</v>
      </c>
      <c r="N21" s="18">
        <v>0.013877314814814815</v>
      </c>
      <c r="O21" s="113">
        <v>22</v>
      </c>
      <c r="P21" s="27"/>
      <c r="Q21" s="21"/>
      <c r="R21" s="22">
        <f t="shared" si="1"/>
        <v>0.04884259259259259</v>
      </c>
      <c r="S21" s="23" t="s">
        <v>96</v>
      </c>
      <c r="T21" s="110">
        <v>172</v>
      </c>
      <c r="U21" s="25">
        <v>148</v>
      </c>
    </row>
    <row r="22" spans="1:21" ht="23.25" customHeight="1">
      <c r="A22" s="8" t="s">
        <v>106</v>
      </c>
      <c r="B22" s="103" t="s">
        <v>248</v>
      </c>
      <c r="C22" s="103" t="s">
        <v>842</v>
      </c>
      <c r="D22" s="104" t="s">
        <v>816</v>
      </c>
      <c r="E22" s="105">
        <v>1971</v>
      </c>
      <c r="F22" s="106" t="s">
        <v>843</v>
      </c>
      <c r="G22" s="107" t="s">
        <v>42</v>
      </c>
      <c r="H22" s="108">
        <v>5</v>
      </c>
      <c r="I22" s="15">
        <f t="shared" si="0"/>
        <v>0.0036025132275132273</v>
      </c>
      <c r="J22" s="16">
        <f>F22-F5</f>
        <v>0.007546296296296294</v>
      </c>
      <c r="K22" s="16">
        <f t="shared" si="2"/>
        <v>0.00032407407407407385</v>
      </c>
      <c r="L22" s="17">
        <f t="shared" si="3"/>
        <v>2094.7310446117126</v>
      </c>
      <c r="M22" s="17">
        <f t="shared" si="4"/>
        <v>79.59910144876767</v>
      </c>
      <c r="N22" s="18">
        <v>0.012939814814814814</v>
      </c>
      <c r="O22" s="113">
        <v>12</v>
      </c>
      <c r="P22" s="27"/>
      <c r="Q22" s="21"/>
      <c r="R22" s="22">
        <f t="shared" si="1"/>
        <v>0.050104166666666665</v>
      </c>
      <c r="S22" s="23" t="s">
        <v>118</v>
      </c>
      <c r="T22" s="110">
        <v>178</v>
      </c>
      <c r="U22" s="25">
        <v>147</v>
      </c>
    </row>
    <row r="23" spans="1:21" ht="23.25" customHeight="1">
      <c r="A23" s="8" t="s">
        <v>111</v>
      </c>
      <c r="B23" s="103" t="s">
        <v>49</v>
      </c>
      <c r="C23" s="103" t="s">
        <v>844</v>
      </c>
      <c r="D23" s="104" t="s">
        <v>845</v>
      </c>
      <c r="E23" s="105">
        <v>1964</v>
      </c>
      <c r="F23" s="106" t="s">
        <v>846</v>
      </c>
      <c r="G23" s="107" t="s">
        <v>42</v>
      </c>
      <c r="H23" s="108">
        <v>6</v>
      </c>
      <c r="I23" s="15">
        <f t="shared" si="0"/>
        <v>0.003611772486772487</v>
      </c>
      <c r="J23" s="16">
        <f>F23-F5</f>
        <v>0.007708333333333338</v>
      </c>
      <c r="K23" s="16">
        <f t="shared" si="2"/>
        <v>0.00016203703703704386</v>
      </c>
      <c r="L23" s="17">
        <f t="shared" si="3"/>
        <v>2134.2245010071424</v>
      </c>
      <c r="M23" s="17">
        <f t="shared" si="4"/>
        <v>39.4934563954298</v>
      </c>
      <c r="N23" s="18">
        <v>0.014513888888888889</v>
      </c>
      <c r="O23" s="113">
        <v>34</v>
      </c>
      <c r="P23" s="27"/>
      <c r="Q23" s="21"/>
      <c r="R23" s="22">
        <f t="shared" si="1"/>
        <v>0.048692129629629634</v>
      </c>
      <c r="S23" s="23" t="s">
        <v>86</v>
      </c>
      <c r="T23" s="110">
        <v>176</v>
      </c>
      <c r="U23" s="25">
        <v>146</v>
      </c>
    </row>
    <row r="24" spans="1:21" ht="23.25" customHeight="1">
      <c r="A24" s="8" t="s">
        <v>114</v>
      </c>
      <c r="B24" s="103" t="s">
        <v>248</v>
      </c>
      <c r="C24" s="103" t="s">
        <v>504</v>
      </c>
      <c r="D24" s="104" t="s">
        <v>312</v>
      </c>
      <c r="E24" s="105">
        <v>1976</v>
      </c>
      <c r="F24" s="106" t="s">
        <v>847</v>
      </c>
      <c r="G24" s="111" t="s">
        <v>26</v>
      </c>
      <c r="H24" s="112">
        <v>13</v>
      </c>
      <c r="I24" s="15">
        <f t="shared" si="0"/>
        <v>0.0036481481481481486</v>
      </c>
      <c r="J24" s="16">
        <f>F24-F5</f>
        <v>0.008344907407407419</v>
      </c>
      <c r="K24" s="16">
        <f t="shared" si="2"/>
        <v>0.0006365740740740811</v>
      </c>
      <c r="L24" s="17">
        <f t="shared" si="3"/>
        <v>2287.436548223353</v>
      </c>
      <c r="M24" s="17">
        <f t="shared" si="4"/>
        <v>153.21204721621052</v>
      </c>
      <c r="N24" s="18">
        <v>0.014398148148148148</v>
      </c>
      <c r="O24" s="113">
        <v>31</v>
      </c>
      <c r="P24" s="27"/>
      <c r="Q24" s="21"/>
      <c r="R24" s="22">
        <f t="shared" si="1"/>
        <v>0.04944444444444446</v>
      </c>
      <c r="S24" s="23" t="s">
        <v>111</v>
      </c>
      <c r="T24" s="110">
        <v>24</v>
      </c>
      <c r="U24" s="25">
        <v>145</v>
      </c>
    </row>
    <row r="25" spans="1:21" ht="23.25" customHeight="1">
      <c r="A25" s="8" t="s">
        <v>118</v>
      </c>
      <c r="B25" s="103" t="s">
        <v>63</v>
      </c>
      <c r="C25" s="103" t="s">
        <v>64</v>
      </c>
      <c r="D25" s="104" t="s">
        <v>65</v>
      </c>
      <c r="E25" s="105">
        <v>1987</v>
      </c>
      <c r="F25" s="106" t="s">
        <v>848</v>
      </c>
      <c r="G25" s="111" t="s">
        <v>26</v>
      </c>
      <c r="H25" s="112">
        <v>14</v>
      </c>
      <c r="I25" s="15">
        <f t="shared" si="0"/>
        <v>0.0036501322751322754</v>
      </c>
      <c r="J25" s="16">
        <f>F25-F5</f>
        <v>0.008379629629629633</v>
      </c>
      <c r="K25" s="16">
        <f t="shared" si="2"/>
        <v>3.472222222221377E-05</v>
      </c>
      <c r="L25" s="17">
        <f t="shared" si="3"/>
        <v>2295.705743794166</v>
      </c>
      <c r="M25" s="17">
        <f t="shared" si="4"/>
        <v>8.269195570813281</v>
      </c>
      <c r="N25" s="18">
        <v>0.013703703703703704</v>
      </c>
      <c r="O25" s="113">
        <v>20</v>
      </c>
      <c r="P25" s="27"/>
      <c r="Q25" s="21"/>
      <c r="R25" s="22">
        <f t="shared" si="1"/>
        <v>0.05017361111111111</v>
      </c>
      <c r="S25" s="23" t="s">
        <v>127</v>
      </c>
      <c r="T25" s="110">
        <v>42</v>
      </c>
      <c r="U25" s="25">
        <v>144</v>
      </c>
    </row>
    <row r="26" spans="1:21" ht="23.25" customHeight="1">
      <c r="A26" s="8" t="s">
        <v>123</v>
      </c>
      <c r="B26" s="103" t="s">
        <v>107</v>
      </c>
      <c r="C26" s="103" t="s">
        <v>141</v>
      </c>
      <c r="D26" s="104" t="s">
        <v>849</v>
      </c>
      <c r="E26" s="105">
        <v>1960</v>
      </c>
      <c r="F26" s="106" t="s">
        <v>850</v>
      </c>
      <c r="G26" s="107" t="s">
        <v>42</v>
      </c>
      <c r="H26" s="108">
        <v>7</v>
      </c>
      <c r="I26" s="15">
        <f t="shared" si="0"/>
        <v>0.003669312169312169</v>
      </c>
      <c r="J26" s="16">
        <f>F26-F5</f>
        <v>0.008715277777777773</v>
      </c>
      <c r="K26" s="16">
        <f t="shared" si="2"/>
        <v>0.0003356481481481405</v>
      </c>
      <c r="L26" s="17">
        <f t="shared" si="3"/>
        <v>2375.1802451333806</v>
      </c>
      <c r="M26" s="17">
        <f t="shared" si="4"/>
        <v>79.47450133921438</v>
      </c>
      <c r="N26" s="18">
        <v>0.014826388888888889</v>
      </c>
      <c r="O26" s="113">
        <v>37</v>
      </c>
      <c r="P26" s="27"/>
      <c r="Q26" s="21"/>
      <c r="R26" s="22">
        <f t="shared" si="1"/>
        <v>0.04938657407407407</v>
      </c>
      <c r="S26" s="23" t="s">
        <v>106</v>
      </c>
      <c r="T26" s="110">
        <v>3</v>
      </c>
      <c r="U26" s="25">
        <v>143</v>
      </c>
    </row>
    <row r="27" spans="1:21" ht="23.25" customHeight="1">
      <c r="A27" s="8" t="s">
        <v>127</v>
      </c>
      <c r="B27" s="103" t="s">
        <v>851</v>
      </c>
      <c r="C27" s="103" t="s">
        <v>852</v>
      </c>
      <c r="D27" s="104" t="s">
        <v>425</v>
      </c>
      <c r="E27" s="105">
        <v>1981</v>
      </c>
      <c r="F27" s="106" t="s">
        <v>853</v>
      </c>
      <c r="G27" s="111" t="s">
        <v>26</v>
      </c>
      <c r="H27" s="112">
        <v>15</v>
      </c>
      <c r="I27" s="15">
        <f t="shared" si="0"/>
        <v>0.003696428571428571</v>
      </c>
      <c r="J27" s="16">
        <f>F27-F5</f>
        <v>0.00918981481481481</v>
      </c>
      <c r="K27" s="16">
        <f t="shared" si="2"/>
        <v>0.0004745370370370372</v>
      </c>
      <c r="L27" s="17">
        <f t="shared" si="3"/>
        <v>2486.13347647164</v>
      </c>
      <c r="M27" s="17">
        <f t="shared" si="4"/>
        <v>110.95323133825923</v>
      </c>
      <c r="N27" s="18">
        <v>0.014282407407407409</v>
      </c>
      <c r="O27" s="113">
        <v>28</v>
      </c>
      <c r="P27" s="27"/>
      <c r="Q27" s="21"/>
      <c r="R27" s="22">
        <f t="shared" si="1"/>
        <v>0.050405092592592585</v>
      </c>
      <c r="S27" s="23" t="s">
        <v>132</v>
      </c>
      <c r="T27" s="110">
        <v>128</v>
      </c>
      <c r="U27" s="25">
        <v>142</v>
      </c>
    </row>
    <row r="28" spans="1:21" ht="23.25" customHeight="1">
      <c r="A28" s="8" t="s">
        <v>132</v>
      </c>
      <c r="B28" s="103" t="s">
        <v>597</v>
      </c>
      <c r="C28" s="103" t="s">
        <v>854</v>
      </c>
      <c r="D28" s="104" t="s">
        <v>138</v>
      </c>
      <c r="E28" s="105">
        <v>1964</v>
      </c>
      <c r="F28" s="106" t="s">
        <v>855</v>
      </c>
      <c r="G28" s="107" t="s">
        <v>42</v>
      </c>
      <c r="H28" s="108">
        <v>8</v>
      </c>
      <c r="I28" s="15">
        <f t="shared" si="0"/>
        <v>0.0037037037037037034</v>
      </c>
      <c r="J28" s="16">
        <f>F28-F5</f>
        <v>0.009317129629629627</v>
      </c>
      <c r="K28" s="16">
        <f t="shared" si="2"/>
        <v>0.0001273148148148162</v>
      </c>
      <c r="L28" s="17">
        <f t="shared" si="3"/>
        <v>2515.6249999999995</v>
      </c>
      <c r="M28" s="17">
        <f t="shared" si="4"/>
        <v>29.49152352835972</v>
      </c>
      <c r="N28" s="18">
        <v>0.012916666666666667</v>
      </c>
      <c r="O28" s="113">
        <v>11</v>
      </c>
      <c r="P28" s="27"/>
      <c r="Q28" s="21"/>
      <c r="R28" s="22">
        <f t="shared" si="1"/>
        <v>0.051898148148148145</v>
      </c>
      <c r="S28" s="23" t="s">
        <v>168</v>
      </c>
      <c r="T28" s="110">
        <v>77</v>
      </c>
      <c r="U28" s="25">
        <v>141</v>
      </c>
    </row>
    <row r="29" spans="1:21" ht="23.25" customHeight="1">
      <c r="A29" s="8" t="s">
        <v>136</v>
      </c>
      <c r="B29" s="103" t="s">
        <v>269</v>
      </c>
      <c r="C29" s="103" t="s">
        <v>856</v>
      </c>
      <c r="D29" s="104" t="s">
        <v>857</v>
      </c>
      <c r="E29" s="105">
        <v>1978</v>
      </c>
      <c r="F29" s="106" t="s">
        <v>858</v>
      </c>
      <c r="G29" s="111" t="s">
        <v>26</v>
      </c>
      <c r="H29" s="112">
        <v>16</v>
      </c>
      <c r="I29" s="15">
        <f t="shared" si="0"/>
        <v>0.003722222222222222</v>
      </c>
      <c r="J29" s="16">
        <f>F29-F5</f>
        <v>0.0096412037037037</v>
      </c>
      <c r="K29" s="16">
        <f t="shared" si="2"/>
        <v>0.00032407407407407385</v>
      </c>
      <c r="L29" s="17">
        <f t="shared" si="3"/>
        <v>2590.174129353233</v>
      </c>
      <c r="M29" s="17">
        <f t="shared" si="4"/>
        <v>74.54912935323364</v>
      </c>
      <c r="N29" s="18">
        <v>0.014907407407407406</v>
      </c>
      <c r="O29" s="113">
        <v>38</v>
      </c>
      <c r="P29" s="27"/>
      <c r="Q29" s="21"/>
      <c r="R29" s="22">
        <f t="shared" si="1"/>
        <v>0.05023148148148148</v>
      </c>
      <c r="S29" s="23" t="s">
        <v>136</v>
      </c>
      <c r="T29" s="110">
        <v>181</v>
      </c>
      <c r="U29" s="25">
        <v>140</v>
      </c>
    </row>
    <row r="30" spans="1:21" ht="23.25" customHeight="1">
      <c r="A30" s="8" t="s">
        <v>140</v>
      </c>
      <c r="B30" s="103" t="s">
        <v>22</v>
      </c>
      <c r="C30" s="103" t="s">
        <v>23</v>
      </c>
      <c r="D30" s="104" t="s">
        <v>24</v>
      </c>
      <c r="E30" s="105">
        <v>1955</v>
      </c>
      <c r="F30" s="106" t="s">
        <v>859</v>
      </c>
      <c r="G30" s="114" t="s">
        <v>100</v>
      </c>
      <c r="H30" s="115">
        <v>2</v>
      </c>
      <c r="I30" s="15">
        <f t="shared" si="0"/>
        <v>0.003748677248677249</v>
      </c>
      <c r="J30" s="16">
        <f>F30-F5</f>
        <v>0.010104166666666671</v>
      </c>
      <c r="K30" s="16">
        <f t="shared" si="2"/>
        <v>0.00046296296296297057</v>
      </c>
      <c r="L30" s="17">
        <f t="shared" si="3"/>
        <v>2695.395201129147</v>
      </c>
      <c r="M30" s="17">
        <f t="shared" si="4"/>
        <v>105.22107177591397</v>
      </c>
      <c r="N30" s="18">
        <v>0.015659722222222224</v>
      </c>
      <c r="O30" s="113">
        <v>51</v>
      </c>
      <c r="P30" s="27"/>
      <c r="Q30" s="21"/>
      <c r="R30" s="22">
        <f t="shared" si="1"/>
        <v>0.04994212962962963</v>
      </c>
      <c r="S30" s="23" t="s">
        <v>114</v>
      </c>
      <c r="T30" s="110">
        <v>88</v>
      </c>
      <c r="U30" s="25">
        <v>139</v>
      </c>
    </row>
    <row r="31" spans="1:21" ht="23.25" customHeight="1">
      <c r="A31" s="8" t="s">
        <v>144</v>
      </c>
      <c r="B31" s="103" t="s">
        <v>44</v>
      </c>
      <c r="C31" s="103" t="s">
        <v>860</v>
      </c>
      <c r="D31" s="104" t="s">
        <v>861</v>
      </c>
      <c r="E31" s="105">
        <v>1978</v>
      </c>
      <c r="F31" s="106" t="s">
        <v>862</v>
      </c>
      <c r="G31" s="111" t="s">
        <v>26</v>
      </c>
      <c r="H31" s="112">
        <v>17</v>
      </c>
      <c r="I31" s="15">
        <f t="shared" si="0"/>
        <v>0.0037619047619047623</v>
      </c>
      <c r="J31" s="16">
        <f>F31-F5</f>
        <v>0.010335648148148156</v>
      </c>
      <c r="K31" s="16">
        <f t="shared" si="2"/>
        <v>0.00023148148148148529</v>
      </c>
      <c r="L31" s="17">
        <f t="shared" si="3"/>
        <v>2747.45077355837</v>
      </c>
      <c r="M31" s="17">
        <f t="shared" si="4"/>
        <v>52.05557242922305</v>
      </c>
      <c r="N31" s="18">
        <v>0.014606481481481482</v>
      </c>
      <c r="O31" s="113">
        <v>35</v>
      </c>
      <c r="P31" s="27"/>
      <c r="Q31" s="21"/>
      <c r="R31" s="22">
        <f t="shared" si="1"/>
        <v>0.05122685185185186</v>
      </c>
      <c r="S31" s="23" t="s">
        <v>160</v>
      </c>
      <c r="T31" s="110">
        <v>67</v>
      </c>
      <c r="U31" s="25">
        <v>138</v>
      </c>
    </row>
    <row r="32" spans="1:21" ht="23.25" customHeight="1">
      <c r="A32" s="8" t="s">
        <v>147</v>
      </c>
      <c r="B32" s="103" t="s">
        <v>92</v>
      </c>
      <c r="C32" s="103" t="s">
        <v>863</v>
      </c>
      <c r="D32" s="104" t="s">
        <v>60</v>
      </c>
      <c r="E32" s="105">
        <v>1979</v>
      </c>
      <c r="F32" s="106" t="s">
        <v>864</v>
      </c>
      <c r="G32" s="111" t="s">
        <v>26</v>
      </c>
      <c r="H32" s="112">
        <v>18</v>
      </c>
      <c r="I32" s="15">
        <f t="shared" si="0"/>
        <v>0.0037645502645502647</v>
      </c>
      <c r="J32" s="16">
        <f>F32-F5</f>
        <v>0.01038194444444445</v>
      </c>
      <c r="K32" s="16">
        <f t="shared" si="2"/>
        <v>4.629629629629428E-05</v>
      </c>
      <c r="L32" s="17">
        <f t="shared" si="3"/>
        <v>2757.8179901616318</v>
      </c>
      <c r="M32" s="17">
        <f t="shared" si="4"/>
        <v>10.367216603261568</v>
      </c>
      <c r="N32" s="18">
        <v>0.014375</v>
      </c>
      <c r="O32" s="113">
        <v>30</v>
      </c>
      <c r="P32" s="27"/>
      <c r="Q32" s="21"/>
      <c r="R32" s="22">
        <f t="shared" si="1"/>
        <v>0.051504629629629636</v>
      </c>
      <c r="S32" s="23" t="s">
        <v>166</v>
      </c>
      <c r="T32" s="110">
        <v>54</v>
      </c>
      <c r="U32" s="25">
        <v>137</v>
      </c>
    </row>
    <row r="33" spans="1:21" ht="23.25" customHeight="1">
      <c r="A33" s="8" t="s">
        <v>151</v>
      </c>
      <c r="B33" s="103" t="s">
        <v>865</v>
      </c>
      <c r="C33" s="103" t="s">
        <v>866</v>
      </c>
      <c r="D33" s="104" t="s">
        <v>312</v>
      </c>
      <c r="E33" s="105">
        <v>1966</v>
      </c>
      <c r="F33" s="106" t="s">
        <v>867</v>
      </c>
      <c r="G33" s="107" t="s">
        <v>42</v>
      </c>
      <c r="H33" s="108">
        <v>9</v>
      </c>
      <c r="I33" s="15">
        <f t="shared" si="0"/>
        <v>0.003775793650793651</v>
      </c>
      <c r="J33" s="16">
        <f>F33-F5</f>
        <v>0.010578703703703708</v>
      </c>
      <c r="K33" s="16">
        <f t="shared" si="2"/>
        <v>0.00019675925925925764</v>
      </c>
      <c r="L33" s="17">
        <f t="shared" si="3"/>
        <v>2801.7165878437563</v>
      </c>
      <c r="M33" s="17">
        <f t="shared" si="4"/>
        <v>43.898597682124546</v>
      </c>
      <c r="N33" s="18">
        <v>0.015439814814814816</v>
      </c>
      <c r="O33" s="113">
        <v>47</v>
      </c>
      <c r="P33" s="27"/>
      <c r="Q33" s="21"/>
      <c r="R33" s="22">
        <f t="shared" si="1"/>
        <v>0.05063657407407408</v>
      </c>
      <c r="S33" s="23" t="s">
        <v>144</v>
      </c>
      <c r="T33" s="110">
        <v>68</v>
      </c>
      <c r="U33" s="25">
        <v>136</v>
      </c>
    </row>
    <row r="34" spans="1:21" ht="23.25" customHeight="1">
      <c r="A34" s="8" t="s">
        <v>155</v>
      </c>
      <c r="B34" s="103" t="s">
        <v>124</v>
      </c>
      <c r="C34" s="103" t="s">
        <v>125</v>
      </c>
      <c r="D34" s="104" t="s">
        <v>40</v>
      </c>
      <c r="E34" s="105">
        <v>1965</v>
      </c>
      <c r="F34" s="106" t="s">
        <v>868</v>
      </c>
      <c r="G34" s="107" t="s">
        <v>42</v>
      </c>
      <c r="H34" s="108">
        <v>10</v>
      </c>
      <c r="I34" s="15">
        <f t="shared" si="0"/>
        <v>0.0037916666666666663</v>
      </c>
      <c r="J34" s="16">
        <f>F34-F5</f>
        <v>0.010856481481481474</v>
      </c>
      <c r="K34" s="16">
        <f t="shared" si="2"/>
        <v>0.0002777777777777657</v>
      </c>
      <c r="L34" s="17">
        <f t="shared" si="3"/>
        <v>2863.2478632478615</v>
      </c>
      <c r="M34" s="17">
        <f t="shared" si="4"/>
        <v>61.531275404105145</v>
      </c>
      <c r="N34" s="18">
        <v>0.015659722222222224</v>
      </c>
      <c r="O34" s="113">
        <v>52</v>
      </c>
      <c r="P34" s="27"/>
      <c r="Q34" s="21"/>
      <c r="R34" s="22">
        <f t="shared" si="1"/>
        <v>0.05069444444444443</v>
      </c>
      <c r="S34" s="23" t="s">
        <v>147</v>
      </c>
      <c r="T34" s="110">
        <v>163</v>
      </c>
      <c r="U34" s="25">
        <v>135</v>
      </c>
    </row>
    <row r="35" spans="1:21" ht="23.25" customHeight="1">
      <c r="A35" s="8" t="s">
        <v>160</v>
      </c>
      <c r="B35" s="103" t="s">
        <v>248</v>
      </c>
      <c r="C35" s="103" t="s">
        <v>261</v>
      </c>
      <c r="D35" s="104" t="s">
        <v>262</v>
      </c>
      <c r="E35" s="105">
        <v>1985</v>
      </c>
      <c r="F35" s="106" t="s">
        <v>869</v>
      </c>
      <c r="G35" s="111" t="s">
        <v>26</v>
      </c>
      <c r="H35" s="112">
        <v>19</v>
      </c>
      <c r="I35" s="15">
        <f t="shared" si="0"/>
        <v>0.003797619047619048</v>
      </c>
      <c r="J35" s="16">
        <f>F35-F5</f>
        <v>0.010960648148148157</v>
      </c>
      <c r="K35" s="16">
        <f t="shared" si="2"/>
        <v>0.00010416666666668295</v>
      </c>
      <c r="L35" s="17">
        <f t="shared" si="3"/>
        <v>2886.1894810170693</v>
      </c>
      <c r="M35" s="17">
        <f t="shared" si="4"/>
        <v>22.941617769207824</v>
      </c>
      <c r="N35" s="18">
        <v>0.013310185185185187</v>
      </c>
      <c r="O35" s="113">
        <v>16</v>
      </c>
      <c r="P35" s="27"/>
      <c r="Q35" s="21"/>
      <c r="R35" s="22">
        <f t="shared" si="1"/>
        <v>0.05314814814814815</v>
      </c>
      <c r="S35" s="23" t="s">
        <v>198</v>
      </c>
      <c r="T35" s="110">
        <v>133</v>
      </c>
      <c r="U35" s="25">
        <v>134</v>
      </c>
    </row>
    <row r="36" spans="1:21" ht="23.25" customHeight="1">
      <c r="A36" s="8" t="s">
        <v>166</v>
      </c>
      <c r="B36" s="103" t="s">
        <v>92</v>
      </c>
      <c r="C36" s="103" t="s">
        <v>169</v>
      </c>
      <c r="D36" s="104" t="s">
        <v>40</v>
      </c>
      <c r="E36" s="105">
        <v>1976</v>
      </c>
      <c r="F36" s="106" t="s">
        <v>870</v>
      </c>
      <c r="G36" s="111" t="s">
        <v>26</v>
      </c>
      <c r="H36" s="112">
        <v>20</v>
      </c>
      <c r="I36" s="15">
        <f t="shared" si="0"/>
        <v>0.003812830687830688</v>
      </c>
      <c r="J36" s="16">
        <f>F36-F5</f>
        <v>0.011226851851851856</v>
      </c>
      <c r="K36" s="16">
        <f t="shared" si="2"/>
        <v>0.00026620370370369906</v>
      </c>
      <c r="L36" s="17">
        <f t="shared" si="3"/>
        <v>2944.4926279271476</v>
      </c>
      <c r="M36" s="17">
        <f t="shared" si="4"/>
        <v>58.30314691007834</v>
      </c>
      <c r="N36" s="18">
        <v>0.014293981481481482</v>
      </c>
      <c r="O36" s="113">
        <v>29</v>
      </c>
      <c r="P36" s="27"/>
      <c r="Q36" s="21"/>
      <c r="R36" s="22">
        <f t="shared" si="1"/>
        <v>0.05243055555555556</v>
      </c>
      <c r="S36" s="23" t="s">
        <v>181</v>
      </c>
      <c r="T36" s="110">
        <v>47</v>
      </c>
      <c r="U36" s="25">
        <v>133</v>
      </c>
    </row>
    <row r="37" spans="1:21" ht="23.25" customHeight="1">
      <c r="A37" s="8" t="s">
        <v>168</v>
      </c>
      <c r="B37" s="103" t="s">
        <v>82</v>
      </c>
      <c r="C37" s="103" t="s">
        <v>112</v>
      </c>
      <c r="D37" s="104" t="s">
        <v>40</v>
      </c>
      <c r="E37" s="105">
        <v>1968</v>
      </c>
      <c r="F37" s="106" t="s">
        <v>871</v>
      </c>
      <c r="G37" s="107" t="s">
        <v>42</v>
      </c>
      <c r="H37" s="108">
        <v>11</v>
      </c>
      <c r="I37" s="15">
        <f aca="true" t="shared" si="5" ref="I37:I68">F37/17.5</f>
        <v>0.0038253968253968255</v>
      </c>
      <c r="J37" s="16">
        <f>F37-F5</f>
        <v>0.01144675925925926</v>
      </c>
      <c r="K37" s="16">
        <f t="shared" si="2"/>
        <v>0.00021990740740740478</v>
      </c>
      <c r="L37" s="17">
        <f t="shared" si="3"/>
        <v>2992.3063623789767</v>
      </c>
      <c r="M37" s="17">
        <f t="shared" si="4"/>
        <v>47.81373445182908</v>
      </c>
      <c r="N37" s="18">
        <v>0.014178240740740741</v>
      </c>
      <c r="O37" s="113">
        <v>25</v>
      </c>
      <c r="P37" s="27"/>
      <c r="Q37" s="21"/>
      <c r="R37" s="22">
        <f aca="true" t="shared" si="6" ref="R37:R68">F37-N37</f>
        <v>0.052766203703703704</v>
      </c>
      <c r="S37" s="23" t="s">
        <v>184</v>
      </c>
      <c r="T37" s="110">
        <v>48</v>
      </c>
      <c r="U37" s="25">
        <v>132</v>
      </c>
    </row>
    <row r="38" spans="1:21" ht="23.25" customHeight="1">
      <c r="A38" s="8" t="s">
        <v>171</v>
      </c>
      <c r="B38" s="103" t="s">
        <v>872</v>
      </c>
      <c r="C38" s="103" t="s">
        <v>873</v>
      </c>
      <c r="D38" s="104" t="s">
        <v>874</v>
      </c>
      <c r="E38" s="105">
        <v>1988</v>
      </c>
      <c r="F38" s="106" t="s">
        <v>875</v>
      </c>
      <c r="G38" s="111" t="s">
        <v>26</v>
      </c>
      <c r="H38" s="112">
        <v>21</v>
      </c>
      <c r="I38" s="15">
        <f t="shared" si="5"/>
        <v>0.0038379629629629636</v>
      </c>
      <c r="J38" s="16">
        <f>F38-F5</f>
        <v>0.01166666666666668</v>
      </c>
      <c r="K38" s="16">
        <f aca="true" t="shared" si="7" ref="K38:K69">F38-F37</f>
        <v>0.00021990740740741865</v>
      </c>
      <c r="L38" s="17">
        <f aca="true" t="shared" si="8" ref="L38:L69">(J38/I38)*1000</f>
        <v>3039.806996381185</v>
      </c>
      <c r="M38" s="17">
        <f aca="true" t="shared" si="9" ref="M38:M69">L38-L37</f>
        <v>47.500634002208244</v>
      </c>
      <c r="N38" s="18">
        <v>0.014108796296296295</v>
      </c>
      <c r="O38" s="113">
        <v>24</v>
      </c>
      <c r="P38" s="27"/>
      <c r="Q38" s="21"/>
      <c r="R38" s="22">
        <f t="shared" si="6"/>
        <v>0.05305555555555557</v>
      </c>
      <c r="S38" s="23" t="s">
        <v>189</v>
      </c>
      <c r="T38" s="110">
        <v>132</v>
      </c>
      <c r="U38" s="25">
        <v>131</v>
      </c>
    </row>
    <row r="39" spans="1:21" ht="23.25" customHeight="1">
      <c r="A39" s="8" t="s">
        <v>174</v>
      </c>
      <c r="B39" s="103" t="s">
        <v>182</v>
      </c>
      <c r="C39" s="103" t="s">
        <v>876</v>
      </c>
      <c r="D39" s="104" t="s">
        <v>877</v>
      </c>
      <c r="E39" s="105">
        <v>1984</v>
      </c>
      <c r="F39" s="106" t="s">
        <v>878</v>
      </c>
      <c r="G39" s="111" t="s">
        <v>26</v>
      </c>
      <c r="H39" s="112">
        <v>22</v>
      </c>
      <c r="I39" s="15">
        <f t="shared" si="5"/>
        <v>0.0038412698412698416</v>
      </c>
      <c r="J39" s="16">
        <f>F39-F5</f>
        <v>0.01172453703703704</v>
      </c>
      <c r="K39" s="16">
        <f t="shared" si="7"/>
        <v>5.787037037036091E-05</v>
      </c>
      <c r="L39" s="17">
        <f t="shared" si="8"/>
        <v>3052.2555096418737</v>
      </c>
      <c r="M39" s="17">
        <f t="shared" si="9"/>
        <v>12.448513260688742</v>
      </c>
      <c r="N39" s="18">
        <v>0.01709490740740741</v>
      </c>
      <c r="O39" s="113">
        <v>79</v>
      </c>
      <c r="P39" s="27"/>
      <c r="Q39" s="21"/>
      <c r="R39" s="22">
        <f t="shared" si="6"/>
        <v>0.05012731481481482</v>
      </c>
      <c r="S39" s="23" t="s">
        <v>123</v>
      </c>
      <c r="T39" s="110">
        <v>103</v>
      </c>
      <c r="U39" s="25">
        <v>130</v>
      </c>
    </row>
    <row r="40" spans="1:21" ht="23.25" customHeight="1">
      <c r="A40" s="8" t="s">
        <v>177</v>
      </c>
      <c r="B40" s="103" t="s">
        <v>97</v>
      </c>
      <c r="C40" s="103" t="s">
        <v>157</v>
      </c>
      <c r="D40" s="104" t="s">
        <v>158</v>
      </c>
      <c r="E40" s="105">
        <v>1982</v>
      </c>
      <c r="F40" s="106" t="s">
        <v>879</v>
      </c>
      <c r="G40" s="111" t="s">
        <v>26</v>
      </c>
      <c r="H40" s="112">
        <v>23</v>
      </c>
      <c r="I40" s="15">
        <f t="shared" si="5"/>
        <v>0.0038630952380952384</v>
      </c>
      <c r="J40" s="16">
        <f>F40-F5</f>
        <v>0.012106481481481489</v>
      </c>
      <c r="K40" s="16">
        <f t="shared" si="7"/>
        <v>0.00038194444444444864</v>
      </c>
      <c r="L40" s="17">
        <f t="shared" si="8"/>
        <v>3133.8811847286443</v>
      </c>
      <c r="M40" s="17">
        <f t="shared" si="9"/>
        <v>81.62567508677057</v>
      </c>
      <c r="N40" s="18">
        <v>0.013784722222222224</v>
      </c>
      <c r="O40" s="113">
        <v>21</v>
      </c>
      <c r="P40" s="27"/>
      <c r="Q40" s="21"/>
      <c r="R40" s="22">
        <f t="shared" si="6"/>
        <v>0.05381944444444445</v>
      </c>
      <c r="S40" s="23" t="s">
        <v>214</v>
      </c>
      <c r="T40" s="110">
        <v>76</v>
      </c>
      <c r="U40" s="25">
        <v>129</v>
      </c>
    </row>
    <row r="41" spans="1:21" ht="23.25" customHeight="1">
      <c r="A41" s="8" t="s">
        <v>181</v>
      </c>
      <c r="B41" s="103" t="s">
        <v>128</v>
      </c>
      <c r="C41" s="103" t="s">
        <v>129</v>
      </c>
      <c r="D41" s="104" t="s">
        <v>880</v>
      </c>
      <c r="E41" s="105">
        <v>1961</v>
      </c>
      <c r="F41" s="106" t="s">
        <v>881</v>
      </c>
      <c r="G41" s="107" t="s">
        <v>42</v>
      </c>
      <c r="H41" s="108">
        <v>12</v>
      </c>
      <c r="I41" s="15">
        <f t="shared" si="5"/>
        <v>0.0038789682539682535</v>
      </c>
      <c r="J41" s="16">
        <f>F41-F5</f>
        <v>0.012384259259259255</v>
      </c>
      <c r="K41" s="16">
        <f t="shared" si="7"/>
        <v>0.0002777777777777657</v>
      </c>
      <c r="L41" s="17">
        <f t="shared" si="8"/>
        <v>3192.6683716965035</v>
      </c>
      <c r="M41" s="17">
        <f t="shared" si="9"/>
        <v>58.78718696785927</v>
      </c>
      <c r="N41" s="18">
        <v>0.015474537037037038</v>
      </c>
      <c r="O41" s="113">
        <v>49</v>
      </c>
      <c r="P41" s="27"/>
      <c r="Q41" s="21"/>
      <c r="R41" s="22">
        <f t="shared" si="6"/>
        <v>0.0524074074074074</v>
      </c>
      <c r="S41" s="23" t="s">
        <v>177</v>
      </c>
      <c r="T41" s="110">
        <v>182</v>
      </c>
      <c r="U41" s="25">
        <v>128</v>
      </c>
    </row>
    <row r="42" spans="1:21" ht="23.25" customHeight="1">
      <c r="A42" s="8" t="s">
        <v>184</v>
      </c>
      <c r="B42" s="103" t="s">
        <v>194</v>
      </c>
      <c r="C42" s="103" t="s">
        <v>882</v>
      </c>
      <c r="D42" s="104" t="s">
        <v>849</v>
      </c>
      <c r="E42" s="105">
        <v>1999</v>
      </c>
      <c r="F42" s="106" t="s">
        <v>883</v>
      </c>
      <c r="G42" s="111" t="s">
        <v>26</v>
      </c>
      <c r="H42" s="112">
        <v>24</v>
      </c>
      <c r="I42" s="15">
        <f t="shared" si="5"/>
        <v>0.0038994708994708996</v>
      </c>
      <c r="J42" s="16">
        <f>F42-F5</f>
        <v>0.012743055555555556</v>
      </c>
      <c r="K42" s="16">
        <f t="shared" si="7"/>
        <v>0.0003587962962963015</v>
      </c>
      <c r="L42" s="17">
        <f t="shared" si="8"/>
        <v>3267.8934871099054</v>
      </c>
      <c r="M42" s="17">
        <f t="shared" si="9"/>
        <v>75.22511541340191</v>
      </c>
      <c r="N42" s="18">
        <v>0.014259259259259261</v>
      </c>
      <c r="O42" s="116">
        <v>27</v>
      </c>
      <c r="P42" s="35"/>
      <c r="Q42" s="20"/>
      <c r="R42" s="22">
        <f t="shared" si="6"/>
        <v>0.05398148148148148</v>
      </c>
      <c r="S42" s="23" t="s">
        <v>221</v>
      </c>
      <c r="T42" s="110">
        <v>137</v>
      </c>
      <c r="U42" s="25">
        <v>127</v>
      </c>
    </row>
    <row r="43" spans="1:21" ht="23.25" customHeight="1">
      <c r="A43" s="8" t="s">
        <v>189</v>
      </c>
      <c r="B43" s="103" t="s">
        <v>44</v>
      </c>
      <c r="C43" s="103" t="s">
        <v>115</v>
      </c>
      <c r="D43" s="104" t="s">
        <v>116</v>
      </c>
      <c r="E43" s="105">
        <v>1985</v>
      </c>
      <c r="F43" s="106" t="s">
        <v>884</v>
      </c>
      <c r="G43" s="111" t="s">
        <v>26</v>
      </c>
      <c r="H43" s="112">
        <v>25</v>
      </c>
      <c r="I43" s="15">
        <f t="shared" si="5"/>
        <v>0.003914682539682539</v>
      </c>
      <c r="J43" s="16">
        <f>F43-F5</f>
        <v>0.013009259259259255</v>
      </c>
      <c r="K43" s="16">
        <f t="shared" si="7"/>
        <v>0.00026620370370369906</v>
      </c>
      <c r="L43" s="17">
        <f t="shared" si="8"/>
        <v>3323.196485892887</v>
      </c>
      <c r="M43" s="17">
        <f t="shared" si="9"/>
        <v>55.302998782981376</v>
      </c>
      <c r="N43" s="18">
        <v>0.017372685185185185</v>
      </c>
      <c r="O43" s="113">
        <v>86</v>
      </c>
      <c r="P43" s="27"/>
      <c r="Q43" s="27"/>
      <c r="R43" s="22">
        <f t="shared" si="6"/>
        <v>0.051134259259259254</v>
      </c>
      <c r="S43" s="23" t="s">
        <v>155</v>
      </c>
      <c r="T43" s="110">
        <v>101</v>
      </c>
      <c r="U43" s="25">
        <v>126</v>
      </c>
    </row>
    <row r="44" spans="1:21" ht="23.25" customHeight="1">
      <c r="A44" s="8" t="s">
        <v>193</v>
      </c>
      <c r="B44" s="103" t="s">
        <v>38</v>
      </c>
      <c r="C44" s="103" t="s">
        <v>199</v>
      </c>
      <c r="D44" s="104" t="s">
        <v>109</v>
      </c>
      <c r="E44" s="105">
        <v>1961</v>
      </c>
      <c r="F44" s="106" t="s">
        <v>885</v>
      </c>
      <c r="G44" s="107" t="s">
        <v>42</v>
      </c>
      <c r="H44" s="108">
        <v>13</v>
      </c>
      <c r="I44" s="15">
        <f t="shared" si="5"/>
        <v>0.003918650793650794</v>
      </c>
      <c r="J44" s="16">
        <f>F44-F5</f>
        <v>0.01307870370370371</v>
      </c>
      <c r="K44" s="16">
        <f t="shared" si="7"/>
        <v>6.94444444444553E-05</v>
      </c>
      <c r="L44" s="17">
        <f t="shared" si="8"/>
        <v>3337.5527426160356</v>
      </c>
      <c r="M44" s="17">
        <f t="shared" si="9"/>
        <v>14.356256723148817</v>
      </c>
      <c r="N44" s="18">
        <v>0.016296296296296295</v>
      </c>
      <c r="O44" s="113">
        <v>63</v>
      </c>
      <c r="P44" s="27"/>
      <c r="Q44" s="27"/>
      <c r="R44" s="22">
        <f t="shared" si="6"/>
        <v>0.0522800925925926</v>
      </c>
      <c r="S44" s="23" t="s">
        <v>171</v>
      </c>
      <c r="T44" s="110">
        <v>161</v>
      </c>
      <c r="U44" s="25">
        <v>125</v>
      </c>
    </row>
    <row r="45" spans="1:21" ht="23.25" customHeight="1">
      <c r="A45" s="8" t="s">
        <v>198</v>
      </c>
      <c r="B45" s="103" t="s">
        <v>87</v>
      </c>
      <c r="C45" s="103" t="s">
        <v>172</v>
      </c>
      <c r="D45" s="104" t="s">
        <v>173</v>
      </c>
      <c r="E45" s="105">
        <v>1961</v>
      </c>
      <c r="F45" s="106" t="s">
        <v>886</v>
      </c>
      <c r="G45" s="107" t="s">
        <v>42</v>
      </c>
      <c r="H45" s="108">
        <v>14</v>
      </c>
      <c r="I45" s="15">
        <f t="shared" si="5"/>
        <v>0.003933201058201058</v>
      </c>
      <c r="J45" s="16">
        <f>F45-F5</f>
        <v>0.013333333333333329</v>
      </c>
      <c r="K45" s="16">
        <f t="shared" si="7"/>
        <v>0.00025462962962961855</v>
      </c>
      <c r="L45" s="17">
        <f t="shared" si="8"/>
        <v>3389.944509836892</v>
      </c>
      <c r="M45" s="17">
        <f t="shared" si="9"/>
        <v>52.39176722085631</v>
      </c>
      <c r="N45" s="18">
        <v>0.015173611111111112</v>
      </c>
      <c r="O45" s="113">
        <v>41</v>
      </c>
      <c r="P45" s="27"/>
      <c r="Q45" s="27"/>
      <c r="R45" s="22">
        <f t="shared" si="6"/>
        <v>0.053657407407407404</v>
      </c>
      <c r="S45" s="23" t="s">
        <v>210</v>
      </c>
      <c r="T45" s="110">
        <v>185</v>
      </c>
      <c r="U45" s="25">
        <v>124</v>
      </c>
    </row>
    <row r="46" spans="1:21" ht="23.25" customHeight="1">
      <c r="A46" s="8" t="s">
        <v>201</v>
      </c>
      <c r="B46" s="103" t="s">
        <v>38</v>
      </c>
      <c r="C46" s="103" t="s">
        <v>887</v>
      </c>
      <c r="D46" s="104" t="s">
        <v>888</v>
      </c>
      <c r="E46" s="105">
        <v>1972</v>
      </c>
      <c r="F46" s="106" t="s">
        <v>889</v>
      </c>
      <c r="G46" s="107" t="s">
        <v>42</v>
      </c>
      <c r="H46" s="108">
        <v>15</v>
      </c>
      <c r="I46" s="15">
        <f t="shared" si="5"/>
        <v>0.003933862433862434</v>
      </c>
      <c r="J46" s="16">
        <f>F46-F5</f>
        <v>0.01334490740740741</v>
      </c>
      <c r="K46" s="16">
        <f t="shared" si="7"/>
        <v>1.157407407408051E-05</v>
      </c>
      <c r="L46" s="17">
        <f t="shared" si="8"/>
        <v>3392.3167451244126</v>
      </c>
      <c r="M46" s="17">
        <f t="shared" si="9"/>
        <v>2.3722352875206525</v>
      </c>
      <c r="N46" s="18">
        <v>0.014247685185185184</v>
      </c>
      <c r="O46" s="113">
        <v>26</v>
      </c>
      <c r="P46" s="27"/>
      <c r="Q46" s="27"/>
      <c r="R46" s="22">
        <f t="shared" si="6"/>
        <v>0.05459490740740741</v>
      </c>
      <c r="S46" s="23" t="s">
        <v>247</v>
      </c>
      <c r="T46" s="110">
        <v>33</v>
      </c>
      <c r="U46" s="25">
        <v>123</v>
      </c>
    </row>
    <row r="47" spans="1:21" ht="23.25" customHeight="1">
      <c r="A47" s="8" t="s">
        <v>205</v>
      </c>
      <c r="B47" s="117" t="s">
        <v>269</v>
      </c>
      <c r="C47" s="117" t="s">
        <v>270</v>
      </c>
      <c r="D47" s="118" t="s">
        <v>890</v>
      </c>
      <c r="E47" s="119">
        <v>1988</v>
      </c>
      <c r="F47" s="106" t="s">
        <v>891</v>
      </c>
      <c r="G47" s="120" t="s">
        <v>26</v>
      </c>
      <c r="H47" s="112">
        <v>26</v>
      </c>
      <c r="I47" s="15">
        <f t="shared" si="5"/>
        <v>0.003937169312169313</v>
      </c>
      <c r="J47" s="16">
        <f>F47-F5</f>
        <v>0.013402777777777784</v>
      </c>
      <c r="K47" s="16">
        <f t="shared" si="7"/>
        <v>5.787037037037479E-05</v>
      </c>
      <c r="L47" s="17">
        <f t="shared" si="8"/>
        <v>3404.16596673946</v>
      </c>
      <c r="M47" s="17">
        <f t="shared" si="9"/>
        <v>11.849221615047554</v>
      </c>
      <c r="N47" s="18">
        <v>0.015185185185185185</v>
      </c>
      <c r="O47" s="121">
        <v>42</v>
      </c>
      <c r="P47" s="27"/>
      <c r="Q47" s="27"/>
      <c r="R47" s="22">
        <f t="shared" si="6"/>
        <v>0.053715277777777785</v>
      </c>
      <c r="S47" s="23" t="s">
        <v>218</v>
      </c>
      <c r="T47" s="110">
        <v>87</v>
      </c>
      <c r="U47" s="25">
        <v>122</v>
      </c>
    </row>
    <row r="48" spans="1:21" ht="23.25" customHeight="1">
      <c r="A48" s="8" t="s">
        <v>210</v>
      </c>
      <c r="B48" s="103" t="s">
        <v>892</v>
      </c>
      <c r="C48" s="103" t="s">
        <v>191</v>
      </c>
      <c r="D48" s="104" t="s">
        <v>65</v>
      </c>
      <c r="E48" s="105">
        <v>1968</v>
      </c>
      <c r="F48" s="106" t="s">
        <v>893</v>
      </c>
      <c r="G48" s="107" t="s">
        <v>42</v>
      </c>
      <c r="H48" s="108">
        <v>16</v>
      </c>
      <c r="I48" s="15">
        <f t="shared" si="5"/>
        <v>0.003938492063492064</v>
      </c>
      <c r="J48" s="16">
        <f>F48-F5</f>
        <v>0.013425925925925931</v>
      </c>
      <c r="K48" s="16">
        <f t="shared" si="7"/>
        <v>2.314814814814714E-05</v>
      </c>
      <c r="L48" s="17">
        <f t="shared" si="8"/>
        <v>3408.900083963057</v>
      </c>
      <c r="M48" s="17">
        <f t="shared" si="9"/>
        <v>4.734117223596968</v>
      </c>
      <c r="N48" s="18">
        <v>0.015810185185185184</v>
      </c>
      <c r="O48" s="121">
        <v>54</v>
      </c>
      <c r="P48" s="27"/>
      <c r="Q48" s="27"/>
      <c r="R48" s="22">
        <f t="shared" si="6"/>
        <v>0.05311342592592593</v>
      </c>
      <c r="S48" s="23" t="s">
        <v>193</v>
      </c>
      <c r="T48" s="110">
        <v>140</v>
      </c>
      <c r="U48" s="25">
        <v>121</v>
      </c>
    </row>
    <row r="49" spans="1:21" ht="23.25" customHeight="1">
      <c r="A49" s="8" t="s">
        <v>214</v>
      </c>
      <c r="B49" s="103" t="s">
        <v>33</v>
      </c>
      <c r="C49" s="103" t="s">
        <v>894</v>
      </c>
      <c r="D49" s="104" t="s">
        <v>895</v>
      </c>
      <c r="E49" s="105">
        <v>1980</v>
      </c>
      <c r="F49" s="106" t="s">
        <v>896</v>
      </c>
      <c r="G49" s="111" t="s">
        <v>26</v>
      </c>
      <c r="H49" s="112">
        <v>27</v>
      </c>
      <c r="I49" s="15">
        <f t="shared" si="5"/>
        <v>0.003939814814814815</v>
      </c>
      <c r="J49" s="16">
        <f>F49-F5</f>
        <v>0.013449074074074079</v>
      </c>
      <c r="K49" s="16">
        <f t="shared" si="7"/>
        <v>2.314814814814714E-05</v>
      </c>
      <c r="L49" s="17">
        <f t="shared" si="8"/>
        <v>3413.631022326675</v>
      </c>
      <c r="M49" s="17">
        <f t="shared" si="9"/>
        <v>4.730938363617952</v>
      </c>
      <c r="N49" s="18">
        <v>0.013391203703703704</v>
      </c>
      <c r="O49" s="121">
        <v>19</v>
      </c>
      <c r="P49" s="27"/>
      <c r="Q49" s="27"/>
      <c r="R49" s="22">
        <f t="shared" si="6"/>
        <v>0.05555555555555556</v>
      </c>
      <c r="S49" s="23" t="s">
        <v>151</v>
      </c>
      <c r="T49" s="110">
        <v>36</v>
      </c>
      <c r="U49" s="25">
        <v>119</v>
      </c>
    </row>
    <row r="50" spans="1:21" ht="23.25" customHeight="1">
      <c r="A50" s="8" t="s">
        <v>218</v>
      </c>
      <c r="B50" s="103" t="s">
        <v>87</v>
      </c>
      <c r="C50" s="103" t="s">
        <v>897</v>
      </c>
      <c r="D50" s="104" t="s">
        <v>877</v>
      </c>
      <c r="E50" s="105">
        <v>1984</v>
      </c>
      <c r="F50" s="106" t="s">
        <v>896</v>
      </c>
      <c r="G50" s="111" t="s">
        <v>26</v>
      </c>
      <c r="H50" s="112">
        <v>28</v>
      </c>
      <c r="I50" s="15">
        <f t="shared" si="5"/>
        <v>0.003939814814814815</v>
      </c>
      <c r="J50" s="16">
        <f>F50-F5</f>
        <v>0.013449074074074079</v>
      </c>
      <c r="K50" s="16">
        <f t="shared" si="7"/>
        <v>0</v>
      </c>
      <c r="L50" s="17">
        <f t="shared" si="8"/>
        <v>3413.631022326675</v>
      </c>
      <c r="M50" s="17">
        <f t="shared" si="9"/>
        <v>0</v>
      </c>
      <c r="N50" s="18">
        <v>0.01810185185185185</v>
      </c>
      <c r="O50" s="121">
        <v>95</v>
      </c>
      <c r="P50" s="27"/>
      <c r="Q50" s="27"/>
      <c r="R50" s="22">
        <f t="shared" si="6"/>
        <v>0.05084490740740741</v>
      </c>
      <c r="S50" s="23" t="s">
        <v>277</v>
      </c>
      <c r="T50" s="110">
        <v>112</v>
      </c>
      <c r="U50" s="25">
        <v>120</v>
      </c>
    </row>
    <row r="51" spans="1:21" ht="23.25" customHeight="1">
      <c r="A51" s="8" t="s">
        <v>221</v>
      </c>
      <c r="B51" s="103" t="s">
        <v>97</v>
      </c>
      <c r="C51" s="103" t="s">
        <v>898</v>
      </c>
      <c r="D51" s="104" t="s">
        <v>861</v>
      </c>
      <c r="E51" s="105">
        <v>1973</v>
      </c>
      <c r="F51" s="106" t="s">
        <v>899</v>
      </c>
      <c r="G51" s="111" t="s">
        <v>26</v>
      </c>
      <c r="H51" s="112">
        <v>29</v>
      </c>
      <c r="I51" s="15">
        <f t="shared" si="5"/>
        <v>0.0039411375661375665</v>
      </c>
      <c r="J51" s="16">
        <f>F51-F5</f>
        <v>0.013472222222222226</v>
      </c>
      <c r="K51" s="16">
        <f t="shared" si="7"/>
        <v>2.314814814814714E-05</v>
      </c>
      <c r="L51" s="17">
        <f t="shared" si="8"/>
        <v>3418.358785031046</v>
      </c>
      <c r="M51" s="17">
        <f t="shared" si="9"/>
        <v>4.727762704370889</v>
      </c>
      <c r="N51" s="18">
        <v>0.014432870370370372</v>
      </c>
      <c r="O51" s="121">
        <v>32</v>
      </c>
      <c r="P51" s="27"/>
      <c r="Q51" s="27"/>
      <c r="R51" s="22">
        <f t="shared" si="6"/>
        <v>0.05453703703703704</v>
      </c>
      <c r="S51" s="23" t="s">
        <v>243</v>
      </c>
      <c r="T51" s="110">
        <v>180</v>
      </c>
      <c r="U51" s="25">
        <v>118</v>
      </c>
    </row>
    <row r="52" spans="1:21" ht="23.25" customHeight="1">
      <c r="A52" s="8" t="s">
        <v>224</v>
      </c>
      <c r="B52" s="103" t="s">
        <v>44</v>
      </c>
      <c r="C52" s="103" t="s">
        <v>148</v>
      </c>
      <c r="D52" s="104" t="s">
        <v>900</v>
      </c>
      <c r="E52" s="105">
        <v>1977</v>
      </c>
      <c r="F52" s="106" t="s">
        <v>901</v>
      </c>
      <c r="G52" s="111" t="s">
        <v>26</v>
      </c>
      <c r="H52" s="112">
        <v>30</v>
      </c>
      <c r="I52" s="15">
        <f t="shared" si="5"/>
        <v>0.003953042328042328</v>
      </c>
      <c r="J52" s="16">
        <f>F52-F5</f>
        <v>0.01368055555555555</v>
      </c>
      <c r="K52" s="16">
        <f t="shared" si="7"/>
        <v>0.00020833333333332427</v>
      </c>
      <c r="L52" s="17">
        <f t="shared" si="8"/>
        <v>3460.766270704365</v>
      </c>
      <c r="M52" s="17">
        <f t="shared" si="9"/>
        <v>42.407485673319115</v>
      </c>
      <c r="N52" s="18">
        <v>0.01678240740740741</v>
      </c>
      <c r="O52" s="121">
        <v>74</v>
      </c>
      <c r="P52" s="27"/>
      <c r="Q52" s="27"/>
      <c r="R52" s="22">
        <f t="shared" si="6"/>
        <v>0.05239583333333332</v>
      </c>
      <c r="S52" s="23" t="s">
        <v>174</v>
      </c>
      <c r="T52" s="110">
        <v>55</v>
      </c>
      <c r="U52" s="25">
        <v>117</v>
      </c>
    </row>
    <row r="53" spans="1:21" ht="23.25" customHeight="1">
      <c r="A53" s="8" t="s">
        <v>228</v>
      </c>
      <c r="B53" s="103" t="s">
        <v>38</v>
      </c>
      <c r="C53" s="103" t="s">
        <v>902</v>
      </c>
      <c r="D53" s="104" t="s">
        <v>903</v>
      </c>
      <c r="E53" s="105">
        <v>1987</v>
      </c>
      <c r="F53" s="106" t="s">
        <v>904</v>
      </c>
      <c r="G53" s="111" t="s">
        <v>26</v>
      </c>
      <c r="H53" s="112">
        <v>31</v>
      </c>
      <c r="I53" s="15">
        <f t="shared" si="5"/>
        <v>0.00395899470899471</v>
      </c>
      <c r="J53" s="16">
        <f>F53-F5</f>
        <v>0.013784722222222233</v>
      </c>
      <c r="K53" s="16">
        <f t="shared" si="7"/>
        <v>0.00010416666666668295</v>
      </c>
      <c r="L53" s="17">
        <f t="shared" si="8"/>
        <v>3481.874373538258</v>
      </c>
      <c r="M53" s="17">
        <f t="shared" si="9"/>
        <v>21.1081028338931</v>
      </c>
      <c r="N53" s="18">
        <v>0.01503472222222222</v>
      </c>
      <c r="O53" s="121">
        <v>39</v>
      </c>
      <c r="P53" s="27"/>
      <c r="Q53" s="27"/>
      <c r="R53" s="22">
        <f t="shared" si="6"/>
        <v>0.0542476851851852</v>
      </c>
      <c r="S53" s="23" t="s">
        <v>232</v>
      </c>
      <c r="T53" s="110">
        <v>41</v>
      </c>
      <c r="U53" s="25">
        <v>116</v>
      </c>
    </row>
    <row r="54" spans="1:21" ht="23.25" customHeight="1">
      <c r="A54" s="8" t="s">
        <v>232</v>
      </c>
      <c r="B54" s="103" t="s">
        <v>905</v>
      </c>
      <c r="C54" s="103" t="s">
        <v>906</v>
      </c>
      <c r="D54" s="104" t="s">
        <v>907</v>
      </c>
      <c r="E54" s="105" t="s">
        <v>908</v>
      </c>
      <c r="F54" s="106" t="s">
        <v>909</v>
      </c>
      <c r="G54" s="122" t="s">
        <v>165</v>
      </c>
      <c r="H54" s="123">
        <v>1</v>
      </c>
      <c r="I54" s="15">
        <f t="shared" si="5"/>
        <v>0.00398941798941799</v>
      </c>
      <c r="J54" s="16">
        <f>F54-F5</f>
        <v>0.014317129629629631</v>
      </c>
      <c r="K54" s="16">
        <f t="shared" si="7"/>
        <v>0.0005324074074073981</v>
      </c>
      <c r="L54" s="17">
        <f t="shared" si="8"/>
        <v>3588.776525198939</v>
      </c>
      <c r="M54" s="17">
        <f t="shared" si="9"/>
        <v>106.90215166068083</v>
      </c>
      <c r="N54" s="18">
        <v>0.015196759259259259</v>
      </c>
      <c r="O54" s="124">
        <v>2</v>
      </c>
      <c r="P54" s="27"/>
      <c r="Q54" s="27"/>
      <c r="R54" s="22">
        <f t="shared" si="6"/>
        <v>0.05461805555555556</v>
      </c>
      <c r="S54" s="23" t="s">
        <v>251</v>
      </c>
      <c r="T54" s="110">
        <v>69</v>
      </c>
      <c r="U54" s="25">
        <v>115</v>
      </c>
    </row>
    <row r="55" spans="1:21" ht="23.25" customHeight="1">
      <c r="A55" s="8" t="s">
        <v>236</v>
      </c>
      <c r="B55" s="103" t="s">
        <v>22</v>
      </c>
      <c r="C55" s="103" t="s">
        <v>498</v>
      </c>
      <c r="D55" s="104" t="s">
        <v>910</v>
      </c>
      <c r="E55" s="105">
        <v>1971</v>
      </c>
      <c r="F55" s="106" t="s">
        <v>911</v>
      </c>
      <c r="G55" s="107" t="s">
        <v>42</v>
      </c>
      <c r="H55" s="108">
        <v>17</v>
      </c>
      <c r="I55" s="15">
        <f t="shared" si="5"/>
        <v>0.003990740740740741</v>
      </c>
      <c r="J55" s="16">
        <f>F55-F5</f>
        <v>0.014340277777777778</v>
      </c>
      <c r="K55" s="16">
        <f t="shared" si="7"/>
        <v>2.314814814814714E-05</v>
      </c>
      <c r="L55" s="17">
        <f t="shared" si="8"/>
        <v>3593.38747099768</v>
      </c>
      <c r="M55" s="17">
        <f t="shared" si="9"/>
        <v>4.610945798740886</v>
      </c>
      <c r="N55" s="18">
        <v>0.01577546296296296</v>
      </c>
      <c r="O55" s="121">
        <v>53</v>
      </c>
      <c r="P55" s="27"/>
      <c r="Q55" s="27"/>
      <c r="R55" s="22">
        <f t="shared" si="6"/>
        <v>0.0540625</v>
      </c>
      <c r="S55" s="23" t="s">
        <v>228</v>
      </c>
      <c r="T55" s="110">
        <v>151</v>
      </c>
      <c r="U55" s="25">
        <v>114</v>
      </c>
    </row>
    <row r="56" spans="1:21" ht="23.25" customHeight="1">
      <c r="A56" s="8" t="s">
        <v>240</v>
      </c>
      <c r="B56" s="103" t="s">
        <v>44</v>
      </c>
      <c r="C56" s="103" t="s">
        <v>912</v>
      </c>
      <c r="D56" s="104" t="s">
        <v>40</v>
      </c>
      <c r="E56" s="105">
        <v>1971</v>
      </c>
      <c r="F56" s="106" t="s">
        <v>242</v>
      </c>
      <c r="G56" s="107" t="s">
        <v>42</v>
      </c>
      <c r="H56" s="108">
        <v>18</v>
      </c>
      <c r="I56" s="15">
        <f t="shared" si="5"/>
        <v>0.003992063492063492</v>
      </c>
      <c r="J56" s="16">
        <f>F56-F5</f>
        <v>0.014363425925925925</v>
      </c>
      <c r="K56" s="16">
        <f t="shared" si="7"/>
        <v>2.314814814814714E-05</v>
      </c>
      <c r="L56" s="17">
        <f t="shared" si="8"/>
        <v>3597.995361166335</v>
      </c>
      <c r="M56" s="17">
        <f t="shared" si="9"/>
        <v>4.6078901686551035</v>
      </c>
      <c r="N56" s="18">
        <v>0.01664351851851852</v>
      </c>
      <c r="O56" s="121">
        <v>72</v>
      </c>
      <c r="P56" s="27"/>
      <c r="Q56" s="27"/>
      <c r="R56" s="22">
        <f t="shared" si="6"/>
        <v>0.053217592592592594</v>
      </c>
      <c r="S56" s="23" t="s">
        <v>201</v>
      </c>
      <c r="T56" s="110">
        <v>49</v>
      </c>
      <c r="U56" s="25">
        <v>113</v>
      </c>
    </row>
    <row r="57" spans="1:21" ht="23.25" customHeight="1">
      <c r="A57" s="8" t="s">
        <v>243</v>
      </c>
      <c r="B57" s="103" t="s">
        <v>128</v>
      </c>
      <c r="C57" s="103" t="s">
        <v>913</v>
      </c>
      <c r="D57" s="104" t="s">
        <v>914</v>
      </c>
      <c r="E57" s="105">
        <v>1977</v>
      </c>
      <c r="F57" s="106" t="s">
        <v>915</v>
      </c>
      <c r="G57" s="111" t="s">
        <v>26</v>
      </c>
      <c r="H57" s="112">
        <v>32</v>
      </c>
      <c r="I57" s="15">
        <f t="shared" si="5"/>
        <v>0.004008597883597883</v>
      </c>
      <c r="J57" s="16">
        <f>F57-F5</f>
        <v>0.014652777777777772</v>
      </c>
      <c r="K57" s="16">
        <f t="shared" si="7"/>
        <v>0.0002893518518518462</v>
      </c>
      <c r="L57" s="17">
        <f t="shared" si="8"/>
        <v>3655.337403068799</v>
      </c>
      <c r="M57" s="17">
        <f t="shared" si="9"/>
        <v>57.34204190246419</v>
      </c>
      <c r="N57" s="18">
        <v>0.01615740740740741</v>
      </c>
      <c r="O57" s="121">
        <v>62</v>
      </c>
      <c r="P57" s="27"/>
      <c r="Q57" s="27"/>
      <c r="R57" s="22">
        <f t="shared" si="6"/>
        <v>0.053993055555555544</v>
      </c>
      <c r="S57" s="23" t="s">
        <v>224</v>
      </c>
      <c r="T57" s="110">
        <v>183</v>
      </c>
      <c r="U57" s="25">
        <v>112</v>
      </c>
    </row>
    <row r="58" spans="1:21" ht="23.25" customHeight="1">
      <c r="A58" s="8" t="s">
        <v>247</v>
      </c>
      <c r="B58" s="103" t="s">
        <v>92</v>
      </c>
      <c r="C58" s="103" t="s">
        <v>252</v>
      </c>
      <c r="D58" s="104" t="s">
        <v>65</v>
      </c>
      <c r="E58" s="105">
        <v>1985</v>
      </c>
      <c r="F58" s="106" t="s">
        <v>916</v>
      </c>
      <c r="G58" s="111" t="s">
        <v>26</v>
      </c>
      <c r="H58" s="112">
        <v>33</v>
      </c>
      <c r="I58" s="15">
        <f t="shared" si="5"/>
        <v>0.0040105820105820105</v>
      </c>
      <c r="J58" s="16">
        <f>F58-F5</f>
        <v>0.0146875</v>
      </c>
      <c r="K58" s="16">
        <f t="shared" si="7"/>
        <v>3.472222222222765E-05</v>
      </c>
      <c r="L58" s="17">
        <f t="shared" si="8"/>
        <v>3662.1866754617413</v>
      </c>
      <c r="M58" s="17">
        <f t="shared" si="9"/>
        <v>6.849272392942112</v>
      </c>
      <c r="N58" s="18">
        <v>0.01693287037037037</v>
      </c>
      <c r="O58" s="121">
        <v>76</v>
      </c>
      <c r="P58" s="27"/>
      <c r="Q58" s="27"/>
      <c r="R58" s="22">
        <f t="shared" si="6"/>
        <v>0.053252314814814815</v>
      </c>
      <c r="S58" s="23" t="s">
        <v>205</v>
      </c>
      <c r="T58" s="110">
        <v>120</v>
      </c>
      <c r="U58" s="25">
        <v>111</v>
      </c>
    </row>
    <row r="59" spans="1:21" ht="23.25" customHeight="1">
      <c r="A59" s="8" t="s">
        <v>251</v>
      </c>
      <c r="B59" s="103" t="s">
        <v>356</v>
      </c>
      <c r="C59" s="103" t="s">
        <v>357</v>
      </c>
      <c r="D59" s="104" t="s">
        <v>849</v>
      </c>
      <c r="E59" s="105">
        <v>1965</v>
      </c>
      <c r="F59" s="106" t="s">
        <v>917</v>
      </c>
      <c r="G59" s="125" t="s">
        <v>289</v>
      </c>
      <c r="H59" s="126">
        <v>1</v>
      </c>
      <c r="I59" s="15">
        <f t="shared" si="5"/>
        <v>0.004021164021164022</v>
      </c>
      <c r="J59" s="16">
        <f>F59-F5</f>
        <v>0.01487268518518519</v>
      </c>
      <c r="K59" s="16">
        <f t="shared" si="7"/>
        <v>0.000185185185185191</v>
      </c>
      <c r="L59" s="17">
        <f t="shared" si="8"/>
        <v>3698.601973684211</v>
      </c>
      <c r="M59" s="17">
        <f t="shared" si="9"/>
        <v>36.41529822246957</v>
      </c>
      <c r="N59" s="18">
        <v>0.015127314814814816</v>
      </c>
      <c r="O59" s="124">
        <v>1</v>
      </c>
      <c r="P59" s="27"/>
      <c r="Q59" s="27"/>
      <c r="R59" s="22">
        <f t="shared" si="6"/>
        <v>0.05524305555555556</v>
      </c>
      <c r="S59" s="23" t="s">
        <v>273</v>
      </c>
      <c r="T59" s="110">
        <v>160</v>
      </c>
      <c r="U59" s="25">
        <v>110</v>
      </c>
    </row>
    <row r="60" spans="1:21" ht="23.25" customHeight="1">
      <c r="A60" s="8" t="s">
        <v>255</v>
      </c>
      <c r="B60" s="103" t="s">
        <v>44</v>
      </c>
      <c r="C60" s="103" t="s">
        <v>918</v>
      </c>
      <c r="D60" s="104" t="s">
        <v>279</v>
      </c>
      <c r="E60" s="105">
        <v>1973</v>
      </c>
      <c r="F60" s="106" t="s">
        <v>263</v>
      </c>
      <c r="G60" s="111" t="s">
        <v>26</v>
      </c>
      <c r="H60" s="112">
        <v>34</v>
      </c>
      <c r="I60" s="15">
        <f t="shared" si="5"/>
        <v>0.0040264550264550265</v>
      </c>
      <c r="J60" s="16">
        <f>F60-F5</f>
        <v>0.014965277777777779</v>
      </c>
      <c r="K60" s="16">
        <f t="shared" si="7"/>
        <v>9.259259259258856E-05</v>
      </c>
      <c r="L60" s="17">
        <f t="shared" si="8"/>
        <v>3716.7378449408675</v>
      </c>
      <c r="M60" s="17">
        <f t="shared" si="9"/>
        <v>18.13587125665663</v>
      </c>
      <c r="N60" s="18">
        <v>0.015844907407407408</v>
      </c>
      <c r="O60" s="121">
        <v>55</v>
      </c>
      <c r="P60" s="27"/>
      <c r="Q60" s="27"/>
      <c r="R60" s="22">
        <f t="shared" si="6"/>
        <v>0.05461805555555556</v>
      </c>
      <c r="S60" s="23" t="s">
        <v>255</v>
      </c>
      <c r="T60" s="110">
        <v>100</v>
      </c>
      <c r="U60" s="25">
        <v>109</v>
      </c>
    </row>
    <row r="61" spans="1:21" ht="23.25" customHeight="1">
      <c r="A61" s="8" t="s">
        <v>260</v>
      </c>
      <c r="B61" s="103" t="s">
        <v>38</v>
      </c>
      <c r="C61" s="103" t="s">
        <v>182</v>
      </c>
      <c r="D61" s="104" t="s">
        <v>40</v>
      </c>
      <c r="E61" s="105">
        <v>1981</v>
      </c>
      <c r="F61" s="106" t="s">
        <v>919</v>
      </c>
      <c r="G61" s="111" t="s">
        <v>26</v>
      </c>
      <c r="H61" s="112">
        <v>35</v>
      </c>
      <c r="I61" s="15">
        <f t="shared" si="5"/>
        <v>0.004031746031746031</v>
      </c>
      <c r="J61" s="16">
        <f>F61-F5</f>
        <v>0.015057870370370367</v>
      </c>
      <c r="K61" s="16">
        <f t="shared" si="7"/>
        <v>9.259259259258856E-05</v>
      </c>
      <c r="L61" s="17">
        <f t="shared" si="8"/>
        <v>3734.826115485564</v>
      </c>
      <c r="M61" s="17">
        <f t="shared" si="9"/>
        <v>18.08827054469657</v>
      </c>
      <c r="N61" s="18">
        <v>0.014467592592592593</v>
      </c>
      <c r="O61" s="121">
        <v>33</v>
      </c>
      <c r="P61" s="27"/>
      <c r="Q61" s="27"/>
      <c r="R61" s="22">
        <f t="shared" si="6"/>
        <v>0.05608796296296296</v>
      </c>
      <c r="S61" s="23" t="s">
        <v>285</v>
      </c>
      <c r="T61" s="110">
        <v>86</v>
      </c>
      <c r="U61" s="25">
        <v>108</v>
      </c>
    </row>
    <row r="62" spans="1:21" ht="23.25" customHeight="1">
      <c r="A62" s="8" t="s">
        <v>264</v>
      </c>
      <c r="B62" s="103" t="s">
        <v>44</v>
      </c>
      <c r="C62" s="103" t="s">
        <v>211</v>
      </c>
      <c r="D62" s="104" t="s">
        <v>920</v>
      </c>
      <c r="E62" s="105">
        <v>1975</v>
      </c>
      <c r="F62" s="106" t="s">
        <v>921</v>
      </c>
      <c r="G62" s="111" t="s">
        <v>26</v>
      </c>
      <c r="H62" s="112">
        <v>36</v>
      </c>
      <c r="I62" s="15">
        <f t="shared" si="5"/>
        <v>0.0040423280423280425</v>
      </c>
      <c r="J62" s="16">
        <f>F62-F5</f>
        <v>0.015243055555555558</v>
      </c>
      <c r="K62" s="16">
        <f t="shared" si="7"/>
        <v>0.000185185185185191</v>
      </c>
      <c r="L62" s="17">
        <f t="shared" si="8"/>
        <v>3770.8606020942416</v>
      </c>
      <c r="M62" s="17">
        <f t="shared" si="9"/>
        <v>36.034486608677526</v>
      </c>
      <c r="N62" s="18">
        <v>0.016469907407407405</v>
      </c>
      <c r="O62" s="121">
        <v>68</v>
      </c>
      <c r="P62" s="27"/>
      <c r="Q62" s="27"/>
      <c r="R62" s="22">
        <f t="shared" si="6"/>
        <v>0.05427083333333334</v>
      </c>
      <c r="S62" s="23" t="s">
        <v>236</v>
      </c>
      <c r="T62" s="110">
        <v>2</v>
      </c>
      <c r="U62" s="25">
        <v>107</v>
      </c>
    </row>
    <row r="63" spans="1:21" ht="23.25" customHeight="1">
      <c r="A63" s="8" t="s">
        <v>268</v>
      </c>
      <c r="B63" s="103" t="s">
        <v>922</v>
      </c>
      <c r="C63" s="103" t="s">
        <v>923</v>
      </c>
      <c r="D63" s="104" t="s">
        <v>804</v>
      </c>
      <c r="E63" s="105">
        <v>1982</v>
      </c>
      <c r="F63" s="106" t="s">
        <v>924</v>
      </c>
      <c r="G63" s="122" t="s">
        <v>165</v>
      </c>
      <c r="H63" s="123">
        <v>2</v>
      </c>
      <c r="I63" s="15">
        <f t="shared" si="5"/>
        <v>0.004045634920634921</v>
      </c>
      <c r="J63" s="16">
        <f>F63-F5</f>
        <v>0.015300925925925933</v>
      </c>
      <c r="K63" s="16">
        <f t="shared" si="7"/>
        <v>5.787037037037479E-05</v>
      </c>
      <c r="L63" s="17">
        <f t="shared" si="8"/>
        <v>3782.082720287724</v>
      </c>
      <c r="M63" s="17">
        <f t="shared" si="9"/>
        <v>11.222118193482402</v>
      </c>
      <c r="N63" s="18">
        <v>0.015844907407407408</v>
      </c>
      <c r="O63" s="124">
        <v>5</v>
      </c>
      <c r="P63" s="27"/>
      <c r="Q63" s="27"/>
      <c r="R63" s="22">
        <f t="shared" si="6"/>
        <v>0.05495370370370371</v>
      </c>
      <c r="S63" s="23" t="s">
        <v>264</v>
      </c>
      <c r="T63" s="110">
        <v>56</v>
      </c>
      <c r="U63" s="25">
        <v>106</v>
      </c>
    </row>
    <row r="64" spans="1:21" ht="23.25" customHeight="1">
      <c r="A64" s="8" t="s">
        <v>273</v>
      </c>
      <c r="B64" s="103" t="s">
        <v>22</v>
      </c>
      <c r="C64" s="103" t="s">
        <v>137</v>
      </c>
      <c r="D64" s="104" t="s">
        <v>138</v>
      </c>
      <c r="E64" s="105">
        <v>1964</v>
      </c>
      <c r="F64" s="106" t="s">
        <v>925</v>
      </c>
      <c r="G64" s="107" t="s">
        <v>42</v>
      </c>
      <c r="H64" s="108">
        <v>19</v>
      </c>
      <c r="I64" s="15">
        <f t="shared" si="5"/>
        <v>0.004048280423280423</v>
      </c>
      <c r="J64" s="16">
        <f>F64-F5</f>
        <v>0.015347222222222227</v>
      </c>
      <c r="K64" s="16">
        <f t="shared" si="7"/>
        <v>4.629629629629428E-05</v>
      </c>
      <c r="L64" s="17">
        <f t="shared" si="8"/>
        <v>3791.0472145074345</v>
      </c>
      <c r="M64" s="17">
        <f t="shared" si="9"/>
        <v>8.96449421971056</v>
      </c>
      <c r="N64" s="18">
        <v>0.016099537037037037</v>
      </c>
      <c r="O64" s="121">
        <v>59</v>
      </c>
      <c r="P64" s="27"/>
      <c r="Q64" s="27"/>
      <c r="R64" s="22">
        <f t="shared" si="6"/>
        <v>0.054745370370370375</v>
      </c>
      <c r="S64" s="23" t="s">
        <v>260</v>
      </c>
      <c r="T64" s="110">
        <v>94</v>
      </c>
      <c r="U64" s="25">
        <v>105</v>
      </c>
    </row>
    <row r="65" spans="1:21" ht="23.25" customHeight="1">
      <c r="A65" s="8" t="s">
        <v>277</v>
      </c>
      <c r="B65" s="103" t="s">
        <v>87</v>
      </c>
      <c r="C65" s="103" t="s">
        <v>926</v>
      </c>
      <c r="D65" s="104" t="s">
        <v>807</v>
      </c>
      <c r="E65" s="105">
        <v>1972</v>
      </c>
      <c r="F65" s="106" t="s">
        <v>927</v>
      </c>
      <c r="G65" s="107" t="s">
        <v>42</v>
      </c>
      <c r="H65" s="108">
        <v>20</v>
      </c>
      <c r="I65" s="15">
        <f t="shared" si="5"/>
        <v>0.004078703703703703</v>
      </c>
      <c r="J65" s="16">
        <f>F65-F5</f>
        <v>0.015879629629629625</v>
      </c>
      <c r="K65" s="16">
        <f t="shared" si="7"/>
        <v>0.0005324074074073981</v>
      </c>
      <c r="L65" s="17">
        <f t="shared" si="8"/>
        <v>3893.3030646992047</v>
      </c>
      <c r="M65" s="17">
        <f t="shared" si="9"/>
        <v>102.25585019177015</v>
      </c>
      <c r="N65" s="18">
        <v>0.015208333333333332</v>
      </c>
      <c r="O65" s="121">
        <v>43</v>
      </c>
      <c r="P65" s="27"/>
      <c r="Q65" s="27"/>
      <c r="R65" s="22">
        <f t="shared" si="6"/>
        <v>0.05616898148148148</v>
      </c>
      <c r="S65" s="23" t="s">
        <v>298</v>
      </c>
      <c r="T65" s="110">
        <v>155</v>
      </c>
      <c r="U65" s="25">
        <v>104</v>
      </c>
    </row>
    <row r="66" spans="1:21" ht="23.25" customHeight="1">
      <c r="A66" s="8" t="s">
        <v>281</v>
      </c>
      <c r="B66" s="103" t="s">
        <v>248</v>
      </c>
      <c r="C66" s="103" t="s">
        <v>507</v>
      </c>
      <c r="D66" s="104" t="s">
        <v>40</v>
      </c>
      <c r="E66" s="105">
        <v>1996</v>
      </c>
      <c r="F66" s="106" t="s">
        <v>928</v>
      </c>
      <c r="G66" s="111" t="s">
        <v>26</v>
      </c>
      <c r="H66" s="112">
        <v>37</v>
      </c>
      <c r="I66" s="15">
        <f t="shared" si="5"/>
        <v>0.004093253968253968</v>
      </c>
      <c r="J66" s="16">
        <f>F66-F5</f>
        <v>0.016134259259259258</v>
      </c>
      <c r="K66" s="16">
        <f t="shared" si="7"/>
        <v>0.0002546296296296324</v>
      </c>
      <c r="L66" s="17">
        <f t="shared" si="8"/>
        <v>3941.6707060914523</v>
      </c>
      <c r="M66" s="17">
        <f t="shared" si="9"/>
        <v>48.367641392247606</v>
      </c>
      <c r="N66" s="18">
        <v>0.01545138888888889</v>
      </c>
      <c r="O66" s="121">
        <v>48</v>
      </c>
      <c r="P66" s="27"/>
      <c r="Q66" s="27"/>
      <c r="R66" s="22">
        <f t="shared" si="6"/>
        <v>0.05618055555555555</v>
      </c>
      <c r="S66" s="23" t="s">
        <v>303</v>
      </c>
      <c r="T66" s="110">
        <v>122</v>
      </c>
      <c r="U66" s="25">
        <v>103</v>
      </c>
    </row>
    <row r="67" spans="1:21" ht="23.25" customHeight="1">
      <c r="A67" s="8" t="s">
        <v>285</v>
      </c>
      <c r="B67" s="103" t="s">
        <v>102</v>
      </c>
      <c r="C67" s="103" t="s">
        <v>241</v>
      </c>
      <c r="D67" s="104" t="s">
        <v>60</v>
      </c>
      <c r="E67" s="105">
        <v>1976</v>
      </c>
      <c r="F67" s="106" t="s">
        <v>929</v>
      </c>
      <c r="G67" s="111" t="s">
        <v>26</v>
      </c>
      <c r="H67" s="112">
        <v>38</v>
      </c>
      <c r="I67" s="15">
        <f t="shared" si="5"/>
        <v>0.004128968253968254</v>
      </c>
      <c r="J67" s="16">
        <f>F67-F5</f>
        <v>0.01675925925925926</v>
      </c>
      <c r="K67" s="16">
        <f t="shared" si="7"/>
        <v>0.0006250000000000006</v>
      </c>
      <c r="L67" s="17">
        <f t="shared" si="8"/>
        <v>4058.946019541887</v>
      </c>
      <c r="M67" s="17">
        <f t="shared" si="9"/>
        <v>117.27531345043462</v>
      </c>
      <c r="N67" s="18">
        <v>0.015405092592592593</v>
      </c>
      <c r="O67" s="121">
        <v>46</v>
      </c>
      <c r="P67" s="27"/>
      <c r="Q67" s="27"/>
      <c r="R67" s="22">
        <f t="shared" si="6"/>
        <v>0.05685185185185185</v>
      </c>
      <c r="S67" s="23" t="s">
        <v>317</v>
      </c>
      <c r="T67" s="110">
        <v>126</v>
      </c>
      <c r="U67" s="25">
        <v>102</v>
      </c>
    </row>
    <row r="68" spans="1:21" ht="23.25" customHeight="1">
      <c r="A68" s="8" t="s">
        <v>290</v>
      </c>
      <c r="B68" s="103" t="s">
        <v>68</v>
      </c>
      <c r="C68" s="103" t="s">
        <v>178</v>
      </c>
      <c r="D68" s="104" t="s">
        <v>179</v>
      </c>
      <c r="E68" s="105">
        <v>1967</v>
      </c>
      <c r="F68" s="106" t="s">
        <v>930</v>
      </c>
      <c r="G68" s="107" t="s">
        <v>42</v>
      </c>
      <c r="H68" s="108">
        <v>21</v>
      </c>
      <c r="I68" s="15">
        <f t="shared" si="5"/>
        <v>0.004132275132275132</v>
      </c>
      <c r="J68" s="16">
        <f>F68-F5</f>
        <v>0.016817129629629633</v>
      </c>
      <c r="K68" s="16">
        <f t="shared" si="7"/>
        <v>5.787037037037479E-05</v>
      </c>
      <c r="L68" s="17">
        <f t="shared" si="8"/>
        <v>4069.7023047375174</v>
      </c>
      <c r="M68" s="17">
        <f t="shared" si="9"/>
        <v>10.756285195630426</v>
      </c>
      <c r="N68" s="18">
        <v>0.016493055555555556</v>
      </c>
      <c r="O68" s="121">
        <v>70</v>
      </c>
      <c r="P68" s="27"/>
      <c r="Q68" s="27"/>
      <c r="R68" s="22">
        <f t="shared" si="6"/>
        <v>0.055821759259259265</v>
      </c>
      <c r="S68" s="23" t="s">
        <v>281</v>
      </c>
      <c r="T68" s="110">
        <v>177</v>
      </c>
      <c r="U68" s="25">
        <v>101</v>
      </c>
    </row>
    <row r="69" spans="1:21" ht="23.25" customHeight="1">
      <c r="A69" s="8" t="s">
        <v>294</v>
      </c>
      <c r="B69" s="103" t="s">
        <v>92</v>
      </c>
      <c r="C69" s="103" t="s">
        <v>219</v>
      </c>
      <c r="D69" s="104" t="s">
        <v>40</v>
      </c>
      <c r="E69" s="105">
        <v>1983</v>
      </c>
      <c r="F69" s="106" t="s">
        <v>931</v>
      </c>
      <c r="G69" s="111" t="s">
        <v>26</v>
      </c>
      <c r="H69" s="112">
        <v>39</v>
      </c>
      <c r="I69" s="15">
        <f aca="true" t="shared" si="10" ref="I69:I100">F69/17.5</f>
        <v>0.004142857142857143</v>
      </c>
      <c r="J69" s="16">
        <f>F69-F5</f>
        <v>0.01700231481481481</v>
      </c>
      <c r="K69" s="16">
        <f t="shared" si="7"/>
        <v>0.00018518518518517713</v>
      </c>
      <c r="L69" s="17">
        <f t="shared" si="8"/>
        <v>4104.007024265644</v>
      </c>
      <c r="M69" s="17">
        <f t="shared" si="9"/>
        <v>34.3047195281265</v>
      </c>
      <c r="N69" s="18">
        <v>0.015092592592592593</v>
      </c>
      <c r="O69" s="121">
        <v>40</v>
      </c>
      <c r="P69" s="27"/>
      <c r="Q69" s="27"/>
      <c r="R69" s="22">
        <f aca="true" t="shared" si="11" ref="R69:R100">F69-N69</f>
        <v>0.0574074074074074</v>
      </c>
      <c r="S69" s="23" t="s">
        <v>330</v>
      </c>
      <c r="T69" s="110">
        <v>107</v>
      </c>
      <c r="U69" s="25">
        <v>100</v>
      </c>
    </row>
    <row r="70" spans="1:21" ht="23.25" customHeight="1">
      <c r="A70" s="8" t="s">
        <v>298</v>
      </c>
      <c r="B70" s="103" t="s">
        <v>87</v>
      </c>
      <c r="C70" s="103" t="s">
        <v>932</v>
      </c>
      <c r="D70" s="104" t="s">
        <v>933</v>
      </c>
      <c r="E70" s="105">
        <v>1977</v>
      </c>
      <c r="F70" s="106" t="s">
        <v>934</v>
      </c>
      <c r="G70" s="111" t="s">
        <v>26</v>
      </c>
      <c r="H70" s="112">
        <v>40</v>
      </c>
      <c r="I70" s="15">
        <f t="shared" si="10"/>
        <v>0.004156084656084656</v>
      </c>
      <c r="J70" s="16">
        <f>F70-F5</f>
        <v>0.017233796296296296</v>
      </c>
      <c r="K70" s="16">
        <f aca="true" t="shared" si="12" ref="K70:K101">F70-F69</f>
        <v>0.00023148148148148529</v>
      </c>
      <c r="L70" s="17">
        <f aca="true" t="shared" si="13" ref="L70:L101">(J70/I70)*1000</f>
        <v>4146.642266072565</v>
      </c>
      <c r="M70" s="17">
        <f aca="true" t="shared" si="14" ref="M70:M101">L70-L69</f>
        <v>42.63524180692093</v>
      </c>
      <c r="N70" s="18">
        <v>0.016631944444444446</v>
      </c>
      <c r="O70" s="121">
        <v>71</v>
      </c>
      <c r="P70" s="27"/>
      <c r="Q70" s="27"/>
      <c r="R70" s="22">
        <f t="shared" si="11"/>
        <v>0.05609953703703703</v>
      </c>
      <c r="S70" s="23" t="s">
        <v>290</v>
      </c>
      <c r="T70" s="110">
        <v>99</v>
      </c>
      <c r="U70" s="25">
        <v>99</v>
      </c>
    </row>
    <row r="71" spans="1:21" ht="23.25" customHeight="1">
      <c r="A71" s="8" t="s">
        <v>303</v>
      </c>
      <c r="B71" s="103" t="s">
        <v>82</v>
      </c>
      <c r="C71" s="103" t="s">
        <v>935</v>
      </c>
      <c r="D71" s="104" t="s">
        <v>936</v>
      </c>
      <c r="E71" s="105">
        <v>1977</v>
      </c>
      <c r="F71" s="106" t="s">
        <v>937</v>
      </c>
      <c r="G71" s="111" t="s">
        <v>26</v>
      </c>
      <c r="H71" s="112">
        <v>41</v>
      </c>
      <c r="I71" s="15">
        <f t="shared" si="10"/>
        <v>0.004162698412698412</v>
      </c>
      <c r="J71" s="16">
        <f>F71-F5</f>
        <v>0.01734953703703703</v>
      </c>
      <c r="K71" s="16">
        <f t="shared" si="12"/>
        <v>0.0001157407407407357</v>
      </c>
      <c r="L71" s="17">
        <f t="shared" si="13"/>
        <v>4167.858277724817</v>
      </c>
      <c r="M71" s="17">
        <f t="shared" si="14"/>
        <v>21.216011652251836</v>
      </c>
      <c r="N71" s="18">
        <v>0.0153125</v>
      </c>
      <c r="O71" s="121">
        <v>44</v>
      </c>
      <c r="P71" s="27"/>
      <c r="Q71" s="27"/>
      <c r="R71" s="22">
        <f t="shared" si="11"/>
        <v>0.057534722222222216</v>
      </c>
      <c r="S71" s="23" t="s">
        <v>337</v>
      </c>
      <c r="T71" s="110">
        <v>109</v>
      </c>
      <c r="U71" s="25">
        <v>98</v>
      </c>
    </row>
    <row r="72" spans="1:21" ht="23.25" customHeight="1">
      <c r="A72" s="8" t="s">
        <v>307</v>
      </c>
      <c r="B72" s="103" t="s">
        <v>938</v>
      </c>
      <c r="C72" s="103" t="s">
        <v>939</v>
      </c>
      <c r="D72" s="104" t="s">
        <v>940</v>
      </c>
      <c r="E72" s="105">
        <v>1991</v>
      </c>
      <c r="F72" s="106" t="s">
        <v>941</v>
      </c>
      <c r="G72" s="122" t="s">
        <v>165</v>
      </c>
      <c r="H72" s="123">
        <v>3</v>
      </c>
      <c r="I72" s="15">
        <f t="shared" si="10"/>
        <v>0.0041812169312169314</v>
      </c>
      <c r="J72" s="16">
        <f>F72-F5</f>
        <v>0.01767361111111112</v>
      </c>
      <c r="K72" s="16">
        <f t="shared" si="12"/>
        <v>0.0003240740740740877</v>
      </c>
      <c r="L72" s="17">
        <f t="shared" si="13"/>
        <v>4226.90604239165</v>
      </c>
      <c r="M72" s="17">
        <f t="shared" si="14"/>
        <v>59.047764666833245</v>
      </c>
      <c r="N72" s="18">
        <v>0.015810185185185184</v>
      </c>
      <c r="O72" s="124">
        <v>4</v>
      </c>
      <c r="P72" s="27"/>
      <c r="Q72" s="27"/>
      <c r="R72" s="22">
        <f t="shared" si="11"/>
        <v>0.05736111111111112</v>
      </c>
      <c r="S72" s="23" t="s">
        <v>268</v>
      </c>
      <c r="T72" s="110">
        <v>146</v>
      </c>
      <c r="U72" s="25">
        <v>96</v>
      </c>
    </row>
    <row r="73" spans="1:21" ht="23.25" customHeight="1">
      <c r="A73" s="8" t="s">
        <v>310</v>
      </c>
      <c r="B73" s="103" t="s">
        <v>128</v>
      </c>
      <c r="C73" s="103" t="s">
        <v>942</v>
      </c>
      <c r="D73" s="104" t="s">
        <v>138</v>
      </c>
      <c r="E73" s="105">
        <v>1968</v>
      </c>
      <c r="F73" s="106" t="s">
        <v>941</v>
      </c>
      <c r="G73" s="107" t="s">
        <v>42</v>
      </c>
      <c r="H73" s="108">
        <v>22</v>
      </c>
      <c r="I73" s="15">
        <f t="shared" si="10"/>
        <v>0.0041812169312169314</v>
      </c>
      <c r="J73" s="16">
        <f>F73-F5</f>
        <v>0.01767361111111112</v>
      </c>
      <c r="K73" s="16">
        <f t="shared" si="12"/>
        <v>0</v>
      </c>
      <c r="L73" s="17">
        <f t="shared" si="13"/>
        <v>4226.90604239165</v>
      </c>
      <c r="M73" s="17">
        <f t="shared" si="14"/>
        <v>0</v>
      </c>
      <c r="N73" s="18">
        <v>0.017997685185185186</v>
      </c>
      <c r="O73" s="121">
        <v>94</v>
      </c>
      <c r="P73" s="27"/>
      <c r="Q73" s="27"/>
      <c r="R73" s="22">
        <f t="shared" si="11"/>
        <v>0.05517361111111112</v>
      </c>
      <c r="S73" s="23" t="s">
        <v>326</v>
      </c>
      <c r="T73" s="110">
        <v>40</v>
      </c>
      <c r="U73" s="25">
        <v>97</v>
      </c>
    </row>
    <row r="74" spans="1:21" ht="23.25" customHeight="1">
      <c r="A74" s="8" t="s">
        <v>314</v>
      </c>
      <c r="B74" s="103" t="s">
        <v>22</v>
      </c>
      <c r="C74" s="103" t="s">
        <v>594</v>
      </c>
      <c r="D74" s="104" t="s">
        <v>40</v>
      </c>
      <c r="E74" s="105">
        <v>1962</v>
      </c>
      <c r="F74" s="106" t="s">
        <v>351</v>
      </c>
      <c r="G74" s="107" t="s">
        <v>42</v>
      </c>
      <c r="H74" s="108">
        <v>23</v>
      </c>
      <c r="I74" s="15">
        <f t="shared" si="10"/>
        <v>0.004200396825396825</v>
      </c>
      <c r="J74" s="16">
        <f>F74-F5</f>
        <v>0.01800925925925926</v>
      </c>
      <c r="K74" s="16">
        <f t="shared" si="12"/>
        <v>0.0003356481481481405</v>
      </c>
      <c r="L74" s="17">
        <f t="shared" si="13"/>
        <v>4287.513777357897</v>
      </c>
      <c r="M74" s="17">
        <f t="shared" si="14"/>
        <v>60.607734966247335</v>
      </c>
      <c r="N74" s="18">
        <v>0.01671296296296296</v>
      </c>
      <c r="O74" s="121">
        <v>73</v>
      </c>
      <c r="P74" s="27"/>
      <c r="Q74" s="27"/>
      <c r="R74" s="22">
        <f t="shared" si="11"/>
        <v>0.05679398148148149</v>
      </c>
      <c r="S74" s="23" t="s">
        <v>314</v>
      </c>
      <c r="T74" s="110">
        <v>26</v>
      </c>
      <c r="U74" s="25">
        <v>95</v>
      </c>
    </row>
    <row r="75" spans="1:21" ht="23.25" customHeight="1">
      <c r="A75" s="8" t="s">
        <v>317</v>
      </c>
      <c r="B75" s="103" t="s">
        <v>87</v>
      </c>
      <c r="C75" s="103" t="s">
        <v>295</v>
      </c>
      <c r="D75" s="104" t="s">
        <v>296</v>
      </c>
      <c r="E75" s="105">
        <v>1980</v>
      </c>
      <c r="F75" s="106" t="s">
        <v>943</v>
      </c>
      <c r="G75" s="111" t="s">
        <v>26</v>
      </c>
      <c r="H75" s="112">
        <v>42</v>
      </c>
      <c r="I75" s="15">
        <f t="shared" si="10"/>
        <v>0.004201058201058201</v>
      </c>
      <c r="J75" s="16">
        <f>F75-F5</f>
        <v>0.01802083333333334</v>
      </c>
      <c r="K75" s="16">
        <f t="shared" si="12"/>
        <v>1.157407407408051E-05</v>
      </c>
      <c r="L75" s="17">
        <f t="shared" si="13"/>
        <v>4289.593828715367</v>
      </c>
      <c r="M75" s="17">
        <f t="shared" si="14"/>
        <v>2.0800513574695287</v>
      </c>
      <c r="N75" s="18">
        <v>0.01712962962962963</v>
      </c>
      <c r="O75" s="121">
        <v>82</v>
      </c>
      <c r="P75" s="27"/>
      <c r="Q75" s="27"/>
      <c r="R75" s="22">
        <f t="shared" si="11"/>
        <v>0.05638888888888889</v>
      </c>
      <c r="S75" s="23" t="s">
        <v>310</v>
      </c>
      <c r="T75" s="110">
        <v>142</v>
      </c>
      <c r="U75" s="25">
        <v>94</v>
      </c>
    </row>
    <row r="76" spans="1:21" ht="23.25" customHeight="1">
      <c r="A76" s="8" t="s">
        <v>322</v>
      </c>
      <c r="B76" s="103" t="s">
        <v>38</v>
      </c>
      <c r="C76" s="103" t="s">
        <v>291</v>
      </c>
      <c r="D76" s="104" t="s">
        <v>944</v>
      </c>
      <c r="E76" s="105">
        <v>1974</v>
      </c>
      <c r="F76" s="106" t="s">
        <v>945</v>
      </c>
      <c r="G76" s="111" t="s">
        <v>26</v>
      </c>
      <c r="H76" s="112">
        <v>43</v>
      </c>
      <c r="I76" s="15">
        <f t="shared" si="10"/>
        <v>0.004222883597883598</v>
      </c>
      <c r="J76" s="16">
        <f>F76-F5</f>
        <v>0.018402777777777775</v>
      </c>
      <c r="K76" s="16">
        <f t="shared" si="12"/>
        <v>0.00038194444444443476</v>
      </c>
      <c r="L76" s="17">
        <f t="shared" si="13"/>
        <v>4357.870007830853</v>
      </c>
      <c r="M76" s="17">
        <f t="shared" si="14"/>
        <v>68.27617911548623</v>
      </c>
      <c r="N76" s="18">
        <v>0.019618055555555555</v>
      </c>
      <c r="O76" s="121">
        <v>109</v>
      </c>
      <c r="P76" s="27"/>
      <c r="Q76" s="27"/>
      <c r="R76" s="22">
        <f t="shared" si="11"/>
        <v>0.054282407407407404</v>
      </c>
      <c r="S76" s="23" t="s">
        <v>240</v>
      </c>
      <c r="T76" s="110">
        <v>159</v>
      </c>
      <c r="U76" s="25">
        <v>93</v>
      </c>
    </row>
    <row r="77" spans="1:21" ht="23.25" customHeight="1">
      <c r="A77" s="8" t="s">
        <v>326</v>
      </c>
      <c r="B77" s="103" t="s">
        <v>44</v>
      </c>
      <c r="C77" s="103" t="s">
        <v>946</v>
      </c>
      <c r="D77" s="104" t="s">
        <v>947</v>
      </c>
      <c r="E77" s="105">
        <v>1960</v>
      </c>
      <c r="F77" s="106" t="s">
        <v>948</v>
      </c>
      <c r="G77" s="107" t="s">
        <v>42</v>
      </c>
      <c r="H77" s="108">
        <v>24</v>
      </c>
      <c r="I77" s="15">
        <f t="shared" si="10"/>
        <v>0.004229497354497355</v>
      </c>
      <c r="J77" s="16">
        <f>F77-F5</f>
        <v>0.018518518518518524</v>
      </c>
      <c r="K77" s="16">
        <f t="shared" si="12"/>
        <v>0.00011574074074074958</v>
      </c>
      <c r="L77" s="17">
        <f t="shared" si="13"/>
        <v>4378.42064112588</v>
      </c>
      <c r="M77" s="17">
        <f t="shared" si="14"/>
        <v>20.550633295027183</v>
      </c>
      <c r="N77" s="18">
        <v>0.01633101851851852</v>
      </c>
      <c r="O77" s="121">
        <v>64</v>
      </c>
      <c r="P77" s="27"/>
      <c r="Q77" s="27"/>
      <c r="R77" s="22">
        <f t="shared" si="11"/>
        <v>0.05768518518518519</v>
      </c>
      <c r="S77" s="23" t="s">
        <v>341</v>
      </c>
      <c r="T77" s="110">
        <v>43</v>
      </c>
      <c r="U77" s="25">
        <v>92</v>
      </c>
    </row>
    <row r="78" spans="1:21" ht="23.25" customHeight="1">
      <c r="A78" s="8" t="s">
        <v>330</v>
      </c>
      <c r="B78" s="103" t="s">
        <v>87</v>
      </c>
      <c r="C78" s="103" t="s">
        <v>274</v>
      </c>
      <c r="D78" s="104" t="s">
        <v>40</v>
      </c>
      <c r="E78" s="105">
        <v>1973</v>
      </c>
      <c r="F78" s="106" t="s">
        <v>949</v>
      </c>
      <c r="G78" s="111" t="s">
        <v>26</v>
      </c>
      <c r="H78" s="112">
        <v>44</v>
      </c>
      <c r="I78" s="15">
        <f t="shared" si="10"/>
        <v>0.004234126984126983</v>
      </c>
      <c r="J78" s="16">
        <f>F78-F5</f>
        <v>0.018599537037037032</v>
      </c>
      <c r="K78" s="16">
        <f t="shared" si="12"/>
        <v>8.101851851850805E-05</v>
      </c>
      <c r="L78" s="17">
        <f t="shared" si="13"/>
        <v>4392.767885035925</v>
      </c>
      <c r="M78" s="17">
        <f t="shared" si="14"/>
        <v>14.347243910045108</v>
      </c>
      <c r="N78" s="18">
        <v>0.0159375</v>
      </c>
      <c r="O78" s="121">
        <v>58</v>
      </c>
      <c r="P78" s="27"/>
      <c r="Q78" s="27"/>
      <c r="R78" s="22">
        <f t="shared" si="11"/>
        <v>0.05815972222222222</v>
      </c>
      <c r="S78" s="23" t="s">
        <v>352</v>
      </c>
      <c r="T78" s="110">
        <v>31</v>
      </c>
      <c r="U78" s="25">
        <v>91</v>
      </c>
    </row>
    <row r="79" spans="1:21" ht="23.25" customHeight="1">
      <c r="A79" s="8" t="s">
        <v>333</v>
      </c>
      <c r="B79" s="103" t="s">
        <v>215</v>
      </c>
      <c r="C79" s="103" t="s">
        <v>369</v>
      </c>
      <c r="D79" s="104" t="s">
        <v>370</v>
      </c>
      <c r="E79" s="105">
        <v>1973</v>
      </c>
      <c r="F79" s="106" t="s">
        <v>950</v>
      </c>
      <c r="G79" s="111" t="s">
        <v>26</v>
      </c>
      <c r="H79" s="112">
        <v>45</v>
      </c>
      <c r="I79" s="15">
        <f t="shared" si="10"/>
        <v>0.004248015873015873</v>
      </c>
      <c r="J79" s="16">
        <f>F79-F5</f>
        <v>0.0188425925925926</v>
      </c>
      <c r="K79" s="16">
        <f t="shared" si="12"/>
        <v>0.0002430555555555658</v>
      </c>
      <c r="L79" s="17">
        <f t="shared" si="13"/>
        <v>4435.62198349681</v>
      </c>
      <c r="M79" s="17">
        <f t="shared" si="14"/>
        <v>42.854098460884416</v>
      </c>
      <c r="N79" s="18">
        <v>0.016481481481481482</v>
      </c>
      <c r="O79" s="121">
        <v>69</v>
      </c>
      <c r="P79" s="27"/>
      <c r="Q79" s="27"/>
      <c r="R79" s="22">
        <f t="shared" si="11"/>
        <v>0.0578587962962963</v>
      </c>
      <c r="S79" s="23" t="s">
        <v>346</v>
      </c>
      <c r="T79" s="110">
        <v>144</v>
      </c>
      <c r="U79" s="25">
        <v>90</v>
      </c>
    </row>
    <row r="80" spans="1:21" ht="23.25" customHeight="1">
      <c r="A80" s="8" t="s">
        <v>337</v>
      </c>
      <c r="B80" s="103" t="s">
        <v>323</v>
      </c>
      <c r="C80" s="103" t="s">
        <v>324</v>
      </c>
      <c r="D80" s="104" t="s">
        <v>60</v>
      </c>
      <c r="E80" s="105">
        <v>1980</v>
      </c>
      <c r="F80" s="106" t="s">
        <v>951</v>
      </c>
      <c r="G80" s="111" t="s">
        <v>26</v>
      </c>
      <c r="H80" s="112">
        <v>46</v>
      </c>
      <c r="I80" s="15">
        <f t="shared" si="10"/>
        <v>0.0042658730158730155</v>
      </c>
      <c r="J80" s="16">
        <f>F80-F5</f>
        <v>0.01915509259259259</v>
      </c>
      <c r="K80" s="16">
        <f t="shared" si="12"/>
        <v>0.00031249999999999334</v>
      </c>
      <c r="L80" s="17">
        <f t="shared" si="13"/>
        <v>4490.310077519381</v>
      </c>
      <c r="M80" s="17">
        <f t="shared" si="14"/>
        <v>54.68809402257102</v>
      </c>
      <c r="N80" s="18">
        <v>0.017175925925925924</v>
      </c>
      <c r="O80" s="121">
        <v>83</v>
      </c>
      <c r="P80" s="27"/>
      <c r="Q80" s="27"/>
      <c r="R80" s="22">
        <f t="shared" si="11"/>
        <v>0.05747685185185185</v>
      </c>
      <c r="S80" s="23" t="s">
        <v>333</v>
      </c>
      <c r="T80" s="110">
        <v>62</v>
      </c>
      <c r="U80" s="25">
        <v>89</v>
      </c>
    </row>
    <row r="81" spans="1:21" ht="23.25" customHeight="1">
      <c r="A81" s="8" t="s">
        <v>341</v>
      </c>
      <c r="B81" s="103" t="s">
        <v>286</v>
      </c>
      <c r="C81" s="103" t="s">
        <v>952</v>
      </c>
      <c r="D81" s="104" t="s">
        <v>138</v>
      </c>
      <c r="E81" s="105">
        <v>1973</v>
      </c>
      <c r="F81" s="106" t="s">
        <v>953</v>
      </c>
      <c r="G81" s="122" t="s">
        <v>165</v>
      </c>
      <c r="H81" s="123">
        <v>4</v>
      </c>
      <c r="I81" s="15">
        <f t="shared" si="10"/>
        <v>0.004269179894179895</v>
      </c>
      <c r="J81" s="16">
        <f>F81-F5</f>
        <v>0.019212962962962966</v>
      </c>
      <c r="K81" s="16">
        <f t="shared" si="12"/>
        <v>5.787037037037479E-05</v>
      </c>
      <c r="L81" s="17">
        <f t="shared" si="13"/>
        <v>4500.387296669249</v>
      </c>
      <c r="M81" s="17">
        <f t="shared" si="14"/>
        <v>10.077219149868142</v>
      </c>
      <c r="N81" s="18">
        <v>0.015659722222222224</v>
      </c>
      <c r="O81" s="124">
        <v>3</v>
      </c>
      <c r="P81" s="27"/>
      <c r="Q81" s="27"/>
      <c r="R81" s="22">
        <f t="shared" si="11"/>
        <v>0.05905092592592592</v>
      </c>
      <c r="S81" s="23" t="s">
        <v>376</v>
      </c>
      <c r="T81" s="110">
        <v>95</v>
      </c>
      <c r="U81" s="25">
        <v>88</v>
      </c>
    </row>
    <row r="82" spans="1:21" ht="23.25" customHeight="1">
      <c r="A82" s="8" t="s">
        <v>346</v>
      </c>
      <c r="B82" s="103" t="s">
        <v>44</v>
      </c>
      <c r="C82" s="103" t="s">
        <v>347</v>
      </c>
      <c r="D82" s="104" t="s">
        <v>40</v>
      </c>
      <c r="E82" s="105">
        <v>1980</v>
      </c>
      <c r="F82" s="106" t="s">
        <v>954</v>
      </c>
      <c r="G82" s="111" t="s">
        <v>26</v>
      </c>
      <c r="H82" s="112">
        <v>47</v>
      </c>
      <c r="I82" s="15">
        <f t="shared" si="10"/>
        <v>0.004269841269841271</v>
      </c>
      <c r="J82" s="16">
        <f>F82-F5</f>
        <v>0.019224537037037047</v>
      </c>
      <c r="K82" s="16">
        <f t="shared" si="12"/>
        <v>1.157407407408051E-05</v>
      </c>
      <c r="L82" s="17">
        <f t="shared" si="13"/>
        <v>4502.400867410162</v>
      </c>
      <c r="M82" s="17">
        <f t="shared" si="14"/>
        <v>2.013570740913565</v>
      </c>
      <c r="N82" s="18">
        <v>0.017372685185185185</v>
      </c>
      <c r="O82" s="121">
        <v>87</v>
      </c>
      <c r="P82" s="27"/>
      <c r="Q82" s="27"/>
      <c r="R82" s="22">
        <f t="shared" si="11"/>
        <v>0.057349537037037046</v>
      </c>
      <c r="S82" s="23" t="s">
        <v>322</v>
      </c>
      <c r="T82" s="110">
        <v>9</v>
      </c>
      <c r="U82" s="25">
        <v>87</v>
      </c>
    </row>
    <row r="83" spans="1:21" ht="23.25" customHeight="1">
      <c r="A83" s="8" t="s">
        <v>349</v>
      </c>
      <c r="B83" s="103" t="s">
        <v>44</v>
      </c>
      <c r="C83" s="103" t="s">
        <v>222</v>
      </c>
      <c r="D83" s="104" t="s">
        <v>955</v>
      </c>
      <c r="E83" s="105">
        <v>1972</v>
      </c>
      <c r="F83" s="106" t="s">
        <v>956</v>
      </c>
      <c r="G83" s="107" t="s">
        <v>42</v>
      </c>
      <c r="H83" s="108">
        <v>25</v>
      </c>
      <c r="I83" s="15">
        <f t="shared" si="10"/>
        <v>0.004283730158730159</v>
      </c>
      <c r="J83" s="16">
        <f>F83-F5</f>
        <v>0.0194675925925926</v>
      </c>
      <c r="K83" s="16">
        <f t="shared" si="12"/>
        <v>0.00024305555555555192</v>
      </c>
      <c r="L83" s="17">
        <f t="shared" si="13"/>
        <v>4544.542226339356</v>
      </c>
      <c r="M83" s="17">
        <f t="shared" si="14"/>
        <v>42.1413589291933</v>
      </c>
      <c r="N83" s="18">
        <v>0.014641203703703703</v>
      </c>
      <c r="O83" s="121">
        <v>36</v>
      </c>
      <c r="P83" s="27"/>
      <c r="Q83" s="27"/>
      <c r="R83" s="22">
        <f t="shared" si="11"/>
        <v>0.06032407407407408</v>
      </c>
      <c r="S83" s="23" t="s">
        <v>406</v>
      </c>
      <c r="T83" s="110">
        <v>82</v>
      </c>
      <c r="U83" s="25">
        <v>86</v>
      </c>
    </row>
    <row r="84" spans="1:21" ht="23.25" customHeight="1">
      <c r="A84" s="8" t="s">
        <v>352</v>
      </c>
      <c r="B84" s="103" t="s">
        <v>304</v>
      </c>
      <c r="C84" s="103" t="s">
        <v>305</v>
      </c>
      <c r="D84" s="104" t="s">
        <v>40</v>
      </c>
      <c r="E84" s="105">
        <v>1973</v>
      </c>
      <c r="F84" s="106" t="s">
        <v>957</v>
      </c>
      <c r="G84" s="122" t="s">
        <v>165</v>
      </c>
      <c r="H84" s="123">
        <v>5</v>
      </c>
      <c r="I84" s="15">
        <f t="shared" si="10"/>
        <v>0.004288359788359788</v>
      </c>
      <c r="J84" s="16">
        <f>F84-F5</f>
        <v>0.019548611111111107</v>
      </c>
      <c r="K84" s="16">
        <f t="shared" si="12"/>
        <v>8.101851851850805E-05</v>
      </c>
      <c r="L84" s="17">
        <f t="shared" si="13"/>
        <v>4558.528685996298</v>
      </c>
      <c r="M84" s="17">
        <f t="shared" si="14"/>
        <v>13.986459656942316</v>
      </c>
      <c r="N84" s="18">
        <v>0.016030092592592592</v>
      </c>
      <c r="O84" s="124">
        <v>6</v>
      </c>
      <c r="P84" s="27"/>
      <c r="Q84" s="27"/>
      <c r="R84" s="22">
        <f t="shared" si="11"/>
        <v>0.059016203703703696</v>
      </c>
      <c r="S84" s="23" t="s">
        <v>368</v>
      </c>
      <c r="T84" s="110">
        <v>149</v>
      </c>
      <c r="U84" s="25">
        <v>85</v>
      </c>
    </row>
    <row r="85" spans="1:21" ht="23.25" customHeight="1">
      <c r="A85" s="8" t="s">
        <v>355</v>
      </c>
      <c r="B85" s="103" t="s">
        <v>215</v>
      </c>
      <c r="C85" s="103" t="s">
        <v>347</v>
      </c>
      <c r="D85" s="104" t="s">
        <v>958</v>
      </c>
      <c r="E85" s="105">
        <v>1975</v>
      </c>
      <c r="F85" s="106" t="s">
        <v>959</v>
      </c>
      <c r="G85" s="111" t="s">
        <v>26</v>
      </c>
      <c r="H85" s="112">
        <v>48</v>
      </c>
      <c r="I85" s="15">
        <f t="shared" si="10"/>
        <v>0.004292328042328042</v>
      </c>
      <c r="J85" s="16">
        <f>F85-F5</f>
        <v>0.01961805555555555</v>
      </c>
      <c r="K85" s="16">
        <f t="shared" si="12"/>
        <v>6.944444444444142E-05</v>
      </c>
      <c r="L85" s="17">
        <f t="shared" si="13"/>
        <v>4570.493066255777</v>
      </c>
      <c r="M85" s="17">
        <f t="shared" si="14"/>
        <v>11.964380259479185</v>
      </c>
      <c r="N85" s="18">
        <v>0.018703703703703705</v>
      </c>
      <c r="O85" s="121">
        <v>101</v>
      </c>
      <c r="P85" s="27"/>
      <c r="Q85" s="27"/>
      <c r="R85" s="22">
        <f t="shared" si="11"/>
        <v>0.056412037037037024</v>
      </c>
      <c r="S85" s="23" t="s">
        <v>307</v>
      </c>
      <c r="T85" s="110">
        <v>8</v>
      </c>
      <c r="U85" s="25">
        <v>84</v>
      </c>
    </row>
    <row r="86" spans="1:21" ht="23.25" customHeight="1">
      <c r="A86" s="8" t="s">
        <v>359</v>
      </c>
      <c r="B86" s="103" t="s">
        <v>498</v>
      </c>
      <c r="C86" s="103" t="s">
        <v>499</v>
      </c>
      <c r="D86" s="104" t="s">
        <v>960</v>
      </c>
      <c r="E86" s="105">
        <v>1969</v>
      </c>
      <c r="F86" s="106" t="s">
        <v>961</v>
      </c>
      <c r="G86" s="107" t="s">
        <v>42</v>
      </c>
      <c r="H86" s="108">
        <v>26</v>
      </c>
      <c r="I86" s="15">
        <f t="shared" si="10"/>
        <v>0.004311507936507936</v>
      </c>
      <c r="J86" s="16">
        <f>F86-F5</f>
        <v>0.019953703703703703</v>
      </c>
      <c r="K86" s="16">
        <f t="shared" si="12"/>
        <v>0.00033564814814815436</v>
      </c>
      <c r="L86" s="17">
        <f t="shared" si="13"/>
        <v>4628.010431047706</v>
      </c>
      <c r="M86" s="17">
        <f t="shared" si="14"/>
        <v>57.51736479192914</v>
      </c>
      <c r="N86" s="18">
        <v>0.017233796296296296</v>
      </c>
      <c r="O86" s="121">
        <v>84</v>
      </c>
      <c r="P86" s="27"/>
      <c r="Q86" s="27"/>
      <c r="R86" s="22">
        <f t="shared" si="11"/>
        <v>0.05821759259259259</v>
      </c>
      <c r="S86" s="23" t="s">
        <v>355</v>
      </c>
      <c r="T86" s="110">
        <v>90</v>
      </c>
      <c r="U86" s="25">
        <v>83</v>
      </c>
    </row>
    <row r="87" spans="1:21" ht="23.25" customHeight="1">
      <c r="A87" s="8" t="s">
        <v>364</v>
      </c>
      <c r="B87" s="103" t="s">
        <v>44</v>
      </c>
      <c r="C87" s="103" t="s">
        <v>473</v>
      </c>
      <c r="D87" s="104" t="s">
        <v>65</v>
      </c>
      <c r="E87" s="105">
        <v>1978</v>
      </c>
      <c r="F87" s="106" t="s">
        <v>962</v>
      </c>
      <c r="G87" s="111" t="s">
        <v>26</v>
      </c>
      <c r="H87" s="112">
        <v>49</v>
      </c>
      <c r="I87" s="15">
        <f t="shared" si="10"/>
        <v>0.004312169312169312</v>
      </c>
      <c r="J87" s="16">
        <f>F87-F5</f>
        <v>0.019965277777777783</v>
      </c>
      <c r="K87" s="16">
        <f t="shared" si="12"/>
        <v>1.157407407408051E-05</v>
      </c>
      <c r="L87" s="17">
        <f t="shared" si="13"/>
        <v>4629.984662576688</v>
      </c>
      <c r="M87" s="17">
        <f t="shared" si="14"/>
        <v>1.9742315289813632</v>
      </c>
      <c r="N87" s="18">
        <v>0.01693287037037037</v>
      </c>
      <c r="O87" s="121">
        <v>77</v>
      </c>
      <c r="P87" s="27"/>
      <c r="Q87" s="27"/>
      <c r="R87" s="22">
        <f t="shared" si="11"/>
        <v>0.0585300925925926</v>
      </c>
      <c r="S87" s="23" t="s">
        <v>359</v>
      </c>
      <c r="T87" s="110">
        <v>63</v>
      </c>
      <c r="U87" s="25">
        <v>82</v>
      </c>
    </row>
    <row r="88" spans="1:21" ht="23.25" customHeight="1">
      <c r="A88" s="8" t="s">
        <v>368</v>
      </c>
      <c r="B88" s="103" t="s">
        <v>68</v>
      </c>
      <c r="C88" s="103" t="s">
        <v>412</v>
      </c>
      <c r="D88" s="104" t="s">
        <v>40</v>
      </c>
      <c r="E88" s="105">
        <v>1979</v>
      </c>
      <c r="F88" s="106" t="s">
        <v>963</v>
      </c>
      <c r="G88" s="111" t="s">
        <v>26</v>
      </c>
      <c r="H88" s="112">
        <v>50</v>
      </c>
      <c r="I88" s="15">
        <f t="shared" si="10"/>
        <v>0.0043134920634920635</v>
      </c>
      <c r="J88" s="16">
        <f>F88-F5</f>
        <v>0.01998842592592593</v>
      </c>
      <c r="K88" s="16">
        <f t="shared" si="12"/>
        <v>2.314814814814714E-05</v>
      </c>
      <c r="L88" s="17">
        <f t="shared" si="13"/>
        <v>4633.931309414291</v>
      </c>
      <c r="M88" s="17">
        <f t="shared" si="14"/>
        <v>3.9466468376031116</v>
      </c>
      <c r="N88" s="18">
        <v>0.01741898148148148</v>
      </c>
      <c r="O88" s="121">
        <v>88</v>
      </c>
      <c r="P88" s="27"/>
      <c r="Q88" s="27"/>
      <c r="R88" s="22">
        <f t="shared" si="11"/>
        <v>0.058067129629629635</v>
      </c>
      <c r="S88" s="23" t="s">
        <v>349</v>
      </c>
      <c r="T88" s="110">
        <v>29</v>
      </c>
      <c r="U88" s="25">
        <v>81</v>
      </c>
    </row>
    <row r="89" spans="1:21" ht="23.25" customHeight="1">
      <c r="A89" s="8" t="s">
        <v>372</v>
      </c>
      <c r="B89" s="103" t="s">
        <v>68</v>
      </c>
      <c r="C89" s="103" t="s">
        <v>964</v>
      </c>
      <c r="D89" s="104" t="s">
        <v>65</v>
      </c>
      <c r="E89" s="105">
        <v>1973</v>
      </c>
      <c r="F89" s="106" t="s">
        <v>965</v>
      </c>
      <c r="G89" s="111" t="s">
        <v>26</v>
      </c>
      <c r="H89" s="112">
        <v>51</v>
      </c>
      <c r="I89" s="15">
        <f t="shared" si="10"/>
        <v>0.004330026455026455</v>
      </c>
      <c r="J89" s="16">
        <f>F89-F5</f>
        <v>0.020277777777777777</v>
      </c>
      <c r="K89" s="16">
        <f t="shared" si="12"/>
        <v>0.0002893518518518462</v>
      </c>
      <c r="L89" s="17">
        <f t="shared" si="13"/>
        <v>4683.060943943791</v>
      </c>
      <c r="M89" s="17">
        <f t="shared" si="14"/>
        <v>49.129634529500436</v>
      </c>
      <c r="N89" s="18">
        <v>0.01587962962962963</v>
      </c>
      <c r="O89" s="121">
        <v>56</v>
      </c>
      <c r="P89" s="27"/>
      <c r="Q89" s="27"/>
      <c r="R89" s="22">
        <f t="shared" si="11"/>
        <v>0.05989583333333333</v>
      </c>
      <c r="S89" s="23" t="s">
        <v>384</v>
      </c>
      <c r="T89" s="110">
        <v>116</v>
      </c>
      <c r="U89" s="25">
        <v>80</v>
      </c>
    </row>
    <row r="90" spans="1:21" ht="23.25" customHeight="1">
      <c r="A90" s="8" t="s">
        <v>376</v>
      </c>
      <c r="B90" s="103" t="s">
        <v>82</v>
      </c>
      <c r="C90" s="103" t="s">
        <v>966</v>
      </c>
      <c r="D90" s="104" t="s">
        <v>967</v>
      </c>
      <c r="E90" s="105">
        <v>1963</v>
      </c>
      <c r="F90" s="106" t="s">
        <v>968</v>
      </c>
      <c r="G90" s="107" t="s">
        <v>42</v>
      </c>
      <c r="H90" s="108">
        <v>27</v>
      </c>
      <c r="I90" s="15">
        <f t="shared" si="10"/>
        <v>0.00433531746031746</v>
      </c>
      <c r="J90" s="16">
        <f>F90-F5</f>
        <v>0.020370370370370365</v>
      </c>
      <c r="K90" s="16">
        <f t="shared" si="12"/>
        <v>9.259259259258856E-05</v>
      </c>
      <c r="L90" s="17">
        <f t="shared" si="13"/>
        <v>4698.703279938977</v>
      </c>
      <c r="M90" s="17">
        <f t="shared" si="14"/>
        <v>15.642335995185931</v>
      </c>
      <c r="N90" s="18">
        <v>0.015509259259259257</v>
      </c>
      <c r="O90" s="121">
        <v>50</v>
      </c>
      <c r="P90" s="27"/>
      <c r="Q90" s="27"/>
      <c r="R90" s="22">
        <f t="shared" si="11"/>
        <v>0.06035879629629629</v>
      </c>
      <c r="S90" s="23" t="s">
        <v>414</v>
      </c>
      <c r="T90" s="110">
        <v>113</v>
      </c>
      <c r="U90" s="25">
        <v>79</v>
      </c>
    </row>
    <row r="91" spans="1:21" ht="23.25" customHeight="1">
      <c r="A91" s="8" t="s">
        <v>380</v>
      </c>
      <c r="B91" s="103" t="s">
        <v>969</v>
      </c>
      <c r="C91" s="103" t="s">
        <v>970</v>
      </c>
      <c r="D91" s="104" t="s">
        <v>65</v>
      </c>
      <c r="E91" s="105">
        <v>1974</v>
      </c>
      <c r="F91" s="106" t="s">
        <v>971</v>
      </c>
      <c r="G91" s="111" t="s">
        <v>26</v>
      </c>
      <c r="H91" s="112">
        <v>52</v>
      </c>
      <c r="I91" s="15">
        <f t="shared" si="10"/>
        <v>0.00433994708994709</v>
      </c>
      <c r="J91" s="16">
        <f>F91-F5</f>
        <v>0.020451388888888887</v>
      </c>
      <c r="K91" s="16">
        <f t="shared" si="12"/>
        <v>8.101851851852193E-05</v>
      </c>
      <c r="L91" s="17">
        <f t="shared" si="13"/>
        <v>4712.359036878999</v>
      </c>
      <c r="M91" s="17">
        <f t="shared" si="14"/>
        <v>13.655756940022002</v>
      </c>
      <c r="N91" s="18">
        <v>0.016099537037037037</v>
      </c>
      <c r="O91" s="121">
        <v>60</v>
      </c>
      <c r="P91" s="27"/>
      <c r="Q91" s="27"/>
      <c r="R91" s="22">
        <f t="shared" si="11"/>
        <v>0.059849537037037034</v>
      </c>
      <c r="S91" s="23" t="s">
        <v>380</v>
      </c>
      <c r="T91" s="110">
        <v>10</v>
      </c>
      <c r="U91" s="25">
        <v>78</v>
      </c>
    </row>
    <row r="92" spans="1:21" ht="23.25" customHeight="1">
      <c r="A92" s="8" t="s">
        <v>384</v>
      </c>
      <c r="B92" s="103" t="s">
        <v>92</v>
      </c>
      <c r="C92" s="103" t="s">
        <v>972</v>
      </c>
      <c r="D92" s="104" t="s">
        <v>563</v>
      </c>
      <c r="E92" s="105">
        <v>1979</v>
      </c>
      <c r="F92" s="106" t="s">
        <v>973</v>
      </c>
      <c r="G92" s="111" t="s">
        <v>26</v>
      </c>
      <c r="H92" s="112">
        <v>53</v>
      </c>
      <c r="I92" s="15">
        <f t="shared" si="10"/>
        <v>0.004347222222222222</v>
      </c>
      <c r="J92" s="16">
        <f>F92-F5</f>
        <v>0.020578703703703703</v>
      </c>
      <c r="K92" s="16">
        <f t="shared" si="12"/>
        <v>0.0001273148148148162</v>
      </c>
      <c r="L92" s="17">
        <f t="shared" si="13"/>
        <v>4733.759318423855</v>
      </c>
      <c r="M92" s="17">
        <f t="shared" si="14"/>
        <v>21.400281544855716</v>
      </c>
      <c r="N92" s="18"/>
      <c r="O92" s="121">
        <v>131</v>
      </c>
      <c r="P92" s="27"/>
      <c r="Q92" s="27"/>
      <c r="R92" s="22">
        <f t="shared" si="11"/>
        <v>0.07607638888888889</v>
      </c>
      <c r="S92" s="23" t="s">
        <v>613</v>
      </c>
      <c r="T92" s="110">
        <v>75</v>
      </c>
      <c r="U92" s="25">
        <v>77</v>
      </c>
    </row>
    <row r="93" spans="1:21" ht="23.25" customHeight="1">
      <c r="A93" s="8" t="s">
        <v>389</v>
      </c>
      <c r="B93" s="103" t="s">
        <v>282</v>
      </c>
      <c r="C93" s="103" t="s">
        <v>283</v>
      </c>
      <c r="D93" s="104" t="s">
        <v>65</v>
      </c>
      <c r="E93" s="105">
        <v>1977</v>
      </c>
      <c r="F93" s="106" t="s">
        <v>974</v>
      </c>
      <c r="G93" s="122" t="s">
        <v>165</v>
      </c>
      <c r="H93" s="123">
        <v>6</v>
      </c>
      <c r="I93" s="15">
        <f t="shared" si="10"/>
        <v>0.004355820105820106</v>
      </c>
      <c r="J93" s="16">
        <f>F93-F5</f>
        <v>0.020729166666666667</v>
      </c>
      <c r="K93" s="16">
        <f t="shared" si="12"/>
        <v>0.00015046296296296335</v>
      </c>
      <c r="L93" s="17">
        <f t="shared" si="13"/>
        <v>4758.958396598846</v>
      </c>
      <c r="M93" s="17">
        <f t="shared" si="14"/>
        <v>25.199078174990973</v>
      </c>
      <c r="N93" s="18">
        <v>0.016087962962962964</v>
      </c>
      <c r="O93" s="124">
        <v>7</v>
      </c>
      <c r="P93" s="27"/>
      <c r="Q93" s="27"/>
      <c r="R93" s="22">
        <f t="shared" si="11"/>
        <v>0.06013888888888889</v>
      </c>
      <c r="S93" s="23" t="s">
        <v>393</v>
      </c>
      <c r="T93" s="110">
        <v>60</v>
      </c>
      <c r="U93" s="25">
        <v>76</v>
      </c>
    </row>
    <row r="94" spans="1:21" ht="23.25" customHeight="1">
      <c r="A94" s="8" t="s">
        <v>393</v>
      </c>
      <c r="B94" s="117" t="s">
        <v>128</v>
      </c>
      <c r="C94" s="117" t="s">
        <v>975</v>
      </c>
      <c r="D94" s="118" t="s">
        <v>976</v>
      </c>
      <c r="E94" s="119">
        <v>1974</v>
      </c>
      <c r="F94" s="106" t="s">
        <v>977</v>
      </c>
      <c r="G94" s="120" t="s">
        <v>26</v>
      </c>
      <c r="H94" s="112">
        <v>54</v>
      </c>
      <c r="I94" s="15">
        <f t="shared" si="10"/>
        <v>0.004362433862433862</v>
      </c>
      <c r="J94" s="16">
        <f>F94-F5</f>
        <v>0.020844907407407402</v>
      </c>
      <c r="K94" s="16">
        <f t="shared" si="12"/>
        <v>0.0001157407407407357</v>
      </c>
      <c r="L94" s="17">
        <f t="shared" si="13"/>
        <v>4778.274711946634</v>
      </c>
      <c r="M94" s="17">
        <f t="shared" si="14"/>
        <v>19.316315347788077</v>
      </c>
      <c r="N94" s="18">
        <v>0.016099537037037037</v>
      </c>
      <c r="O94" s="121">
        <v>61</v>
      </c>
      <c r="P94" s="27"/>
      <c r="Q94" s="27"/>
      <c r="R94" s="22">
        <f t="shared" si="11"/>
        <v>0.06024305555555555</v>
      </c>
      <c r="S94" s="23" t="s">
        <v>397</v>
      </c>
      <c r="T94" s="110">
        <v>97</v>
      </c>
      <c r="U94" s="25">
        <v>75</v>
      </c>
    </row>
    <row r="95" spans="1:21" ht="23.25" customHeight="1">
      <c r="A95" s="8" t="s">
        <v>397</v>
      </c>
      <c r="B95" s="103" t="s">
        <v>318</v>
      </c>
      <c r="C95" s="103" t="s">
        <v>319</v>
      </c>
      <c r="D95" s="104" t="s">
        <v>888</v>
      </c>
      <c r="E95" s="105">
        <v>1957</v>
      </c>
      <c r="F95" s="106" t="s">
        <v>978</v>
      </c>
      <c r="G95" s="114" t="s">
        <v>100</v>
      </c>
      <c r="H95" s="115">
        <v>3</v>
      </c>
      <c r="I95" s="15">
        <f t="shared" si="10"/>
        <v>0.00436904761904762</v>
      </c>
      <c r="J95" s="16">
        <f>F95-F5</f>
        <v>0.020960648148148152</v>
      </c>
      <c r="K95" s="16">
        <f t="shared" si="12"/>
        <v>0.00011574074074074958</v>
      </c>
      <c r="L95" s="17">
        <f t="shared" si="13"/>
        <v>4797.532546170149</v>
      </c>
      <c r="M95" s="17">
        <f t="shared" si="14"/>
        <v>19.257834223514692</v>
      </c>
      <c r="N95" s="18">
        <v>0.01636574074074074</v>
      </c>
      <c r="O95" s="121">
        <v>66</v>
      </c>
      <c r="P95" s="27"/>
      <c r="Q95" s="27"/>
      <c r="R95" s="22">
        <f t="shared" si="11"/>
        <v>0.0600925925925926</v>
      </c>
      <c r="S95" s="23" t="s">
        <v>389</v>
      </c>
      <c r="T95" s="110">
        <v>14</v>
      </c>
      <c r="U95" s="25">
        <v>74</v>
      </c>
    </row>
    <row r="96" spans="1:21" ht="23.25" customHeight="1">
      <c r="A96" s="8" t="s">
        <v>400</v>
      </c>
      <c r="B96" s="103" t="s">
        <v>537</v>
      </c>
      <c r="C96" s="103" t="s">
        <v>979</v>
      </c>
      <c r="D96" s="104" t="s">
        <v>980</v>
      </c>
      <c r="E96" s="105">
        <v>1977</v>
      </c>
      <c r="F96" s="106" t="s">
        <v>981</v>
      </c>
      <c r="G96" s="122" t="s">
        <v>165</v>
      </c>
      <c r="H96" s="123">
        <v>7</v>
      </c>
      <c r="I96" s="15">
        <f t="shared" si="10"/>
        <v>0.004369708994708995</v>
      </c>
      <c r="J96" s="16">
        <f>F96-F5</f>
        <v>0.02097222222222222</v>
      </c>
      <c r="K96" s="16">
        <f t="shared" si="12"/>
        <v>1.1574074074066631E-05</v>
      </c>
      <c r="L96" s="17">
        <f t="shared" si="13"/>
        <v>4799.455123354018</v>
      </c>
      <c r="M96" s="17">
        <f t="shared" si="14"/>
        <v>1.9225771838691799</v>
      </c>
      <c r="N96" s="18">
        <v>0.017453703703703704</v>
      </c>
      <c r="O96" s="124">
        <v>11</v>
      </c>
      <c r="P96" s="27"/>
      <c r="Q96" s="27"/>
      <c r="R96" s="22">
        <f t="shared" si="11"/>
        <v>0.059016203703703696</v>
      </c>
      <c r="S96" s="23" t="s">
        <v>372</v>
      </c>
      <c r="T96" s="110">
        <v>168</v>
      </c>
      <c r="U96" s="25">
        <v>73</v>
      </c>
    </row>
    <row r="97" spans="1:21" ht="23.25" customHeight="1">
      <c r="A97" s="8" t="s">
        <v>404</v>
      </c>
      <c r="B97" s="103" t="s">
        <v>44</v>
      </c>
      <c r="C97" s="103" t="s">
        <v>265</v>
      </c>
      <c r="D97" s="104" t="s">
        <v>982</v>
      </c>
      <c r="E97" s="105">
        <v>1969</v>
      </c>
      <c r="F97" s="106" t="s">
        <v>983</v>
      </c>
      <c r="G97" s="107" t="s">
        <v>42</v>
      </c>
      <c r="H97" s="108">
        <v>28</v>
      </c>
      <c r="I97" s="15">
        <f t="shared" si="10"/>
        <v>0.004388227513227513</v>
      </c>
      <c r="J97" s="16">
        <f>F97-F5</f>
        <v>0.021296296296296292</v>
      </c>
      <c r="K97" s="16">
        <f t="shared" si="12"/>
        <v>0.00032407407407407385</v>
      </c>
      <c r="L97" s="17">
        <f t="shared" si="13"/>
        <v>4853.051996985681</v>
      </c>
      <c r="M97" s="17">
        <f t="shared" si="14"/>
        <v>53.596873631663584</v>
      </c>
      <c r="N97" s="18">
        <v>0.018217592592592594</v>
      </c>
      <c r="O97" s="121">
        <v>96</v>
      </c>
      <c r="P97" s="27"/>
      <c r="Q97" s="27"/>
      <c r="R97" s="22">
        <f t="shared" si="11"/>
        <v>0.058576388888888886</v>
      </c>
      <c r="S97" s="23" t="s">
        <v>364</v>
      </c>
      <c r="T97" s="110">
        <v>145</v>
      </c>
      <c r="U97" s="25">
        <v>72</v>
      </c>
    </row>
    <row r="98" spans="1:21" ht="23.25" customHeight="1">
      <c r="A98" s="8" t="s">
        <v>406</v>
      </c>
      <c r="B98" s="103" t="s">
        <v>286</v>
      </c>
      <c r="C98" s="103" t="s">
        <v>287</v>
      </c>
      <c r="D98" s="104" t="s">
        <v>387</v>
      </c>
      <c r="E98" s="105">
        <v>1969</v>
      </c>
      <c r="F98" s="106" t="s">
        <v>984</v>
      </c>
      <c r="G98" s="125" t="s">
        <v>289</v>
      </c>
      <c r="H98" s="126">
        <v>2</v>
      </c>
      <c r="I98" s="15">
        <f t="shared" si="10"/>
        <v>0.004396825396825396</v>
      </c>
      <c r="J98" s="16">
        <f>F98-F5</f>
        <v>0.021446759259259256</v>
      </c>
      <c r="K98" s="16">
        <f t="shared" si="12"/>
        <v>0.00015046296296296335</v>
      </c>
      <c r="L98" s="17">
        <f t="shared" si="13"/>
        <v>4877.782791817087</v>
      </c>
      <c r="M98" s="17">
        <f t="shared" si="14"/>
        <v>24.730794831405547</v>
      </c>
      <c r="N98" s="18">
        <v>0.01667824074074074</v>
      </c>
      <c r="O98" s="124">
        <v>8</v>
      </c>
      <c r="P98" s="27"/>
      <c r="Q98" s="27"/>
      <c r="R98" s="22">
        <f t="shared" si="11"/>
        <v>0.0602662037037037</v>
      </c>
      <c r="S98" s="23" t="s">
        <v>400</v>
      </c>
      <c r="T98" s="110">
        <v>135</v>
      </c>
      <c r="U98" s="25">
        <v>71</v>
      </c>
    </row>
    <row r="99" spans="1:21" ht="23.25" customHeight="1">
      <c r="A99" s="8" t="s">
        <v>411</v>
      </c>
      <c r="B99" s="103" t="s">
        <v>82</v>
      </c>
      <c r="C99" s="103" t="s">
        <v>562</v>
      </c>
      <c r="D99" s="104" t="s">
        <v>563</v>
      </c>
      <c r="E99" s="105">
        <v>1977</v>
      </c>
      <c r="F99" s="106" t="s">
        <v>985</v>
      </c>
      <c r="G99" s="111" t="s">
        <v>26</v>
      </c>
      <c r="H99" s="112">
        <v>55</v>
      </c>
      <c r="I99" s="15">
        <f t="shared" si="10"/>
        <v>0.004409391534391534</v>
      </c>
      <c r="J99" s="16">
        <f>F99-F5</f>
        <v>0.02166666666666666</v>
      </c>
      <c r="K99" s="16">
        <f t="shared" si="12"/>
        <v>0.00021990740740740478</v>
      </c>
      <c r="L99" s="17">
        <f t="shared" si="13"/>
        <v>4913.754312284385</v>
      </c>
      <c r="M99" s="17">
        <f t="shared" si="14"/>
        <v>35.97152046729843</v>
      </c>
      <c r="N99" s="18">
        <v>0.01685185185185185</v>
      </c>
      <c r="O99" s="121">
        <v>75</v>
      </c>
      <c r="P99" s="27"/>
      <c r="Q99" s="27"/>
      <c r="R99" s="22">
        <f t="shared" si="11"/>
        <v>0.06031249999999999</v>
      </c>
      <c r="S99" s="23" t="s">
        <v>404</v>
      </c>
      <c r="T99" s="110">
        <v>57</v>
      </c>
      <c r="U99" s="25">
        <v>70</v>
      </c>
    </row>
    <row r="100" spans="1:21" ht="23.25" customHeight="1">
      <c r="A100" s="8" t="s">
        <v>414</v>
      </c>
      <c r="B100" s="103" t="s">
        <v>423</v>
      </c>
      <c r="C100" s="127" t="s">
        <v>424</v>
      </c>
      <c r="D100" s="104" t="s">
        <v>425</v>
      </c>
      <c r="E100" s="105">
        <v>1973</v>
      </c>
      <c r="F100" s="106" t="s">
        <v>986</v>
      </c>
      <c r="G100" s="111" t="s">
        <v>26</v>
      </c>
      <c r="H100" s="112">
        <v>56</v>
      </c>
      <c r="I100" s="15">
        <f t="shared" si="10"/>
        <v>0.00441005291005291</v>
      </c>
      <c r="J100" s="16">
        <f>F100-F5</f>
        <v>0.02167824074074074</v>
      </c>
      <c r="K100" s="16">
        <f t="shared" si="12"/>
        <v>1.157407407408051E-05</v>
      </c>
      <c r="L100" s="17">
        <f t="shared" si="13"/>
        <v>4915.641871625675</v>
      </c>
      <c r="M100" s="17">
        <f t="shared" si="14"/>
        <v>1.8875593412894887</v>
      </c>
      <c r="N100" s="18">
        <v>0.021053240740740744</v>
      </c>
      <c r="O100" s="121">
        <v>119</v>
      </c>
      <c r="P100" s="27"/>
      <c r="Q100" s="27"/>
      <c r="R100" s="22">
        <f t="shared" si="11"/>
        <v>0.05612268518518518</v>
      </c>
      <c r="S100" s="23" t="s">
        <v>294</v>
      </c>
      <c r="T100" s="110">
        <v>117</v>
      </c>
      <c r="U100" s="25">
        <v>69</v>
      </c>
    </row>
    <row r="101" spans="1:21" ht="23.25" customHeight="1">
      <c r="A101" s="8" t="s">
        <v>418</v>
      </c>
      <c r="B101" s="103" t="s">
        <v>87</v>
      </c>
      <c r="C101" s="103" t="s">
        <v>311</v>
      </c>
      <c r="D101" s="104" t="s">
        <v>312</v>
      </c>
      <c r="E101" s="105">
        <v>1980</v>
      </c>
      <c r="F101" s="106" t="s">
        <v>987</v>
      </c>
      <c r="G101" s="111" t="s">
        <v>26</v>
      </c>
      <c r="H101" s="112">
        <v>57</v>
      </c>
      <c r="I101" s="15">
        <f aca="true" t="shared" si="15" ref="I101:I132">F101/17.5</f>
        <v>0.004428571428571428</v>
      </c>
      <c r="J101" s="16">
        <f>F101-F5</f>
        <v>0.022002314814814815</v>
      </c>
      <c r="K101" s="16">
        <f t="shared" si="12"/>
        <v>0.00032407407407407385</v>
      </c>
      <c r="L101" s="17">
        <f t="shared" si="13"/>
        <v>4968.264635603346</v>
      </c>
      <c r="M101" s="17">
        <f t="shared" si="14"/>
        <v>52.62276397767073</v>
      </c>
      <c r="N101" s="18">
        <v>0.015902777777777776</v>
      </c>
      <c r="O101" s="121">
        <v>57</v>
      </c>
      <c r="P101" s="27"/>
      <c r="Q101" s="27"/>
      <c r="R101" s="22">
        <f aca="true" t="shared" si="16" ref="R101:R132">F101-N101</f>
        <v>0.06159722222222222</v>
      </c>
      <c r="S101" s="23" t="s">
        <v>433</v>
      </c>
      <c r="T101" s="110">
        <v>50</v>
      </c>
      <c r="U101" s="25">
        <v>68</v>
      </c>
    </row>
    <row r="102" spans="1:21" ht="23.25" customHeight="1">
      <c r="A102" s="8" t="s">
        <v>422</v>
      </c>
      <c r="B102" s="103" t="s">
        <v>323</v>
      </c>
      <c r="C102" s="103" t="s">
        <v>373</v>
      </c>
      <c r="D102" s="104" t="s">
        <v>374</v>
      </c>
      <c r="E102" s="105">
        <v>1998</v>
      </c>
      <c r="F102" s="106" t="s">
        <v>988</v>
      </c>
      <c r="G102" s="111" t="s">
        <v>26</v>
      </c>
      <c r="H102" s="112">
        <v>58</v>
      </c>
      <c r="I102" s="15">
        <f t="shared" si="15"/>
        <v>0.004431878306878307</v>
      </c>
      <c r="J102" s="16">
        <f>F102-F5</f>
        <v>0.02206018518518519</v>
      </c>
      <c r="K102" s="16">
        <f aca="true" t="shared" si="17" ref="K102:K133">F102-F101</f>
        <v>5.787037037037479E-05</v>
      </c>
      <c r="L102" s="17">
        <f aca="true" t="shared" si="18" ref="L102:L133">(J102/I102)*1000</f>
        <v>4977.6152813013</v>
      </c>
      <c r="M102" s="17">
        <f aca="true" t="shared" si="19" ref="M102:M133">L102-L101</f>
        <v>9.35064569795395</v>
      </c>
      <c r="N102" s="18">
        <v>0.01539351851851852</v>
      </c>
      <c r="O102" s="121">
        <v>45</v>
      </c>
      <c r="P102" s="27"/>
      <c r="Q102" s="27"/>
      <c r="R102" s="22">
        <f t="shared" si="16"/>
        <v>0.06216435185185185</v>
      </c>
      <c r="S102" s="23" t="s">
        <v>438</v>
      </c>
      <c r="T102" s="110">
        <v>157</v>
      </c>
      <c r="U102" s="25">
        <v>67</v>
      </c>
    </row>
    <row r="103" spans="1:21" ht="23.25" customHeight="1">
      <c r="A103" s="8" t="s">
        <v>427</v>
      </c>
      <c r="B103" s="103" t="s">
        <v>489</v>
      </c>
      <c r="C103" s="103" t="s">
        <v>490</v>
      </c>
      <c r="D103" s="104" t="s">
        <v>650</v>
      </c>
      <c r="E103" s="105">
        <v>1975</v>
      </c>
      <c r="F103" s="106" t="s">
        <v>989</v>
      </c>
      <c r="G103" s="111" t="s">
        <v>26</v>
      </c>
      <c r="H103" s="112">
        <v>59</v>
      </c>
      <c r="I103" s="15">
        <f t="shared" si="15"/>
        <v>0.004458994708994709</v>
      </c>
      <c r="J103" s="16">
        <f>F103-F5</f>
        <v>0.022534722222222227</v>
      </c>
      <c r="K103" s="16">
        <f t="shared" si="17"/>
        <v>0.0004745370370370372</v>
      </c>
      <c r="L103" s="17">
        <f t="shared" si="18"/>
        <v>5053.76742806289</v>
      </c>
      <c r="M103" s="17">
        <f t="shared" si="19"/>
        <v>76.1521467615903</v>
      </c>
      <c r="N103" s="18">
        <v>0.01644675925925926</v>
      </c>
      <c r="O103" s="121">
        <v>67</v>
      </c>
      <c r="P103" s="27"/>
      <c r="Q103" s="27"/>
      <c r="R103" s="22">
        <f t="shared" si="16"/>
        <v>0.06158564814814815</v>
      </c>
      <c r="S103" s="23" t="s">
        <v>429</v>
      </c>
      <c r="T103" s="110">
        <v>143</v>
      </c>
      <c r="U103" s="25">
        <v>66</v>
      </c>
    </row>
    <row r="104" spans="1:21" ht="23.25" customHeight="1">
      <c r="A104" s="8" t="s">
        <v>429</v>
      </c>
      <c r="B104" s="103" t="s">
        <v>38</v>
      </c>
      <c r="C104" s="103" t="s">
        <v>990</v>
      </c>
      <c r="D104" s="104" t="s">
        <v>807</v>
      </c>
      <c r="E104" s="105">
        <v>1986</v>
      </c>
      <c r="F104" s="106" t="s">
        <v>991</v>
      </c>
      <c r="G104" s="111" t="s">
        <v>26</v>
      </c>
      <c r="H104" s="112">
        <v>60</v>
      </c>
      <c r="I104" s="15">
        <f t="shared" si="15"/>
        <v>0.004492724867724868</v>
      </c>
      <c r="J104" s="16">
        <f>F104-F5</f>
        <v>0.023125</v>
      </c>
      <c r="K104" s="16">
        <f t="shared" si="17"/>
        <v>0.0005902777777777729</v>
      </c>
      <c r="L104" s="17">
        <f t="shared" si="18"/>
        <v>5147.210363609598</v>
      </c>
      <c r="M104" s="17">
        <f t="shared" si="19"/>
        <v>93.44293554670821</v>
      </c>
      <c r="N104" s="18">
        <v>0.018275462962962962</v>
      </c>
      <c r="O104" s="121">
        <v>97</v>
      </c>
      <c r="P104" s="27"/>
      <c r="Q104" s="27"/>
      <c r="R104" s="22">
        <f t="shared" si="16"/>
        <v>0.06034722222222222</v>
      </c>
      <c r="S104" s="23" t="s">
        <v>411</v>
      </c>
      <c r="T104" s="110">
        <v>72</v>
      </c>
      <c r="U104" s="25">
        <v>65</v>
      </c>
    </row>
    <row r="105" spans="1:21" ht="23.25" customHeight="1">
      <c r="A105" s="8" t="s">
        <v>433</v>
      </c>
      <c r="B105" s="103" t="s">
        <v>537</v>
      </c>
      <c r="C105" s="103" t="s">
        <v>992</v>
      </c>
      <c r="D105" s="104" t="s">
        <v>888</v>
      </c>
      <c r="E105" s="105">
        <v>1962</v>
      </c>
      <c r="F105" s="106" t="s">
        <v>993</v>
      </c>
      <c r="G105" s="125" t="s">
        <v>289</v>
      </c>
      <c r="H105" s="126">
        <v>3</v>
      </c>
      <c r="I105" s="15">
        <f t="shared" si="15"/>
        <v>0.004546957671957672</v>
      </c>
      <c r="J105" s="16">
        <f>F105-F5</f>
        <v>0.024074074074074074</v>
      </c>
      <c r="K105" s="16">
        <f t="shared" si="17"/>
        <v>0.0009490740740740744</v>
      </c>
      <c r="L105" s="17">
        <f t="shared" si="18"/>
        <v>5294.545454545455</v>
      </c>
      <c r="M105" s="17">
        <f t="shared" si="19"/>
        <v>147.3350909358569</v>
      </c>
      <c r="N105" s="18">
        <v>0.017372685185185185</v>
      </c>
      <c r="O105" s="124">
        <v>10</v>
      </c>
      <c r="P105" s="27"/>
      <c r="Q105" s="27"/>
      <c r="R105" s="22">
        <f t="shared" si="16"/>
        <v>0.06219907407407407</v>
      </c>
      <c r="S105" s="23" t="s">
        <v>446</v>
      </c>
      <c r="T105" s="110">
        <v>156</v>
      </c>
      <c r="U105" s="25">
        <v>64</v>
      </c>
    </row>
    <row r="106" spans="1:21" ht="23.25" customHeight="1">
      <c r="A106" s="8" t="s">
        <v>438</v>
      </c>
      <c r="B106" s="103" t="s">
        <v>87</v>
      </c>
      <c r="C106" s="103" t="s">
        <v>504</v>
      </c>
      <c r="D106" s="104" t="s">
        <v>650</v>
      </c>
      <c r="E106" s="105">
        <v>1972</v>
      </c>
      <c r="F106" s="106" t="s">
        <v>994</v>
      </c>
      <c r="G106" s="107" t="s">
        <v>42</v>
      </c>
      <c r="H106" s="108">
        <v>29</v>
      </c>
      <c r="I106" s="15">
        <f t="shared" si="15"/>
        <v>0.0045542328042328046</v>
      </c>
      <c r="J106" s="16">
        <f>F106-F5</f>
        <v>0.02420138888888889</v>
      </c>
      <c r="K106" s="16">
        <f t="shared" si="17"/>
        <v>0.0001273148148148162</v>
      </c>
      <c r="L106" s="17">
        <f t="shared" si="18"/>
        <v>5314.042985768225</v>
      </c>
      <c r="M106" s="17">
        <f t="shared" si="19"/>
        <v>19.497531222769794</v>
      </c>
      <c r="N106" s="18">
        <v>0.017118055555555556</v>
      </c>
      <c r="O106" s="121">
        <v>81</v>
      </c>
      <c r="P106" s="27"/>
      <c r="Q106" s="27"/>
      <c r="R106" s="22">
        <f t="shared" si="16"/>
        <v>0.06258101851851852</v>
      </c>
      <c r="S106" s="23" t="s">
        <v>418</v>
      </c>
      <c r="T106" s="110">
        <v>25</v>
      </c>
      <c r="U106" s="25">
        <v>62</v>
      </c>
    </row>
    <row r="107" spans="1:21" ht="23.25" customHeight="1">
      <c r="A107" s="8" t="s">
        <v>441</v>
      </c>
      <c r="B107" s="103" t="s">
        <v>68</v>
      </c>
      <c r="C107" s="103" t="s">
        <v>222</v>
      </c>
      <c r="D107" s="104" t="s">
        <v>40</v>
      </c>
      <c r="E107" s="105">
        <v>1976</v>
      </c>
      <c r="F107" s="106" t="s">
        <v>994</v>
      </c>
      <c r="G107" s="111" t="s">
        <v>26</v>
      </c>
      <c r="H107" s="112">
        <v>61</v>
      </c>
      <c r="I107" s="15">
        <f t="shared" si="15"/>
        <v>0.0045542328042328046</v>
      </c>
      <c r="J107" s="16">
        <f>F107-F5</f>
        <v>0.02420138888888889</v>
      </c>
      <c r="K107" s="16">
        <f t="shared" si="17"/>
        <v>0</v>
      </c>
      <c r="L107" s="17">
        <f t="shared" si="18"/>
        <v>5314.042985768225</v>
      </c>
      <c r="M107" s="17">
        <f t="shared" si="19"/>
        <v>0</v>
      </c>
      <c r="N107" s="18">
        <v>0.01934027777777778</v>
      </c>
      <c r="O107" s="121">
        <v>105</v>
      </c>
      <c r="P107" s="27"/>
      <c r="Q107" s="27"/>
      <c r="R107" s="22">
        <f t="shared" si="16"/>
        <v>0.0603587962962963</v>
      </c>
      <c r="S107" s="23" t="s">
        <v>449</v>
      </c>
      <c r="T107" s="110">
        <v>83</v>
      </c>
      <c r="U107" s="25">
        <v>63</v>
      </c>
    </row>
    <row r="108" spans="1:21" ht="23.25" customHeight="1">
      <c r="A108" s="8" t="s">
        <v>446</v>
      </c>
      <c r="B108" s="103" t="s">
        <v>597</v>
      </c>
      <c r="C108" s="103" t="s">
        <v>291</v>
      </c>
      <c r="D108" s="104" t="s">
        <v>944</v>
      </c>
      <c r="E108" s="105">
        <v>1976</v>
      </c>
      <c r="F108" s="106" t="s">
        <v>995</v>
      </c>
      <c r="G108" s="111" t="s">
        <v>26</v>
      </c>
      <c r="H108" s="112">
        <v>62</v>
      </c>
      <c r="I108" s="15">
        <f t="shared" si="15"/>
        <v>0.004593253968253969</v>
      </c>
      <c r="J108" s="16">
        <f>F108-F5</f>
        <v>0.024884259259259266</v>
      </c>
      <c r="K108" s="16">
        <f t="shared" si="17"/>
        <v>0.0006828703703703753</v>
      </c>
      <c r="L108" s="17">
        <f t="shared" si="18"/>
        <v>5417.5665946724275</v>
      </c>
      <c r="M108" s="17">
        <f t="shared" si="19"/>
        <v>103.52360890420277</v>
      </c>
      <c r="N108" s="18">
        <v>0.018819444444444448</v>
      </c>
      <c r="O108" s="121">
        <v>102</v>
      </c>
      <c r="P108" s="27"/>
      <c r="Q108" s="27"/>
      <c r="R108" s="22">
        <f t="shared" si="16"/>
        <v>0.061562500000000006</v>
      </c>
      <c r="S108" s="23" t="s">
        <v>422</v>
      </c>
      <c r="T108" s="110">
        <v>158</v>
      </c>
      <c r="U108" s="25">
        <v>61</v>
      </c>
    </row>
    <row r="109" spans="1:21" ht="23.25" customHeight="1">
      <c r="A109" s="8" t="s">
        <v>449</v>
      </c>
      <c r="B109" s="103" t="s">
        <v>434</v>
      </c>
      <c r="C109" s="103" t="s">
        <v>996</v>
      </c>
      <c r="D109" s="104" t="s">
        <v>24</v>
      </c>
      <c r="E109" s="105">
        <v>1984</v>
      </c>
      <c r="F109" s="106" t="s">
        <v>997</v>
      </c>
      <c r="G109" s="122" t="s">
        <v>165</v>
      </c>
      <c r="H109" s="123">
        <v>8</v>
      </c>
      <c r="I109" s="15">
        <f t="shared" si="15"/>
        <v>0.00459457671957672</v>
      </c>
      <c r="J109" s="16">
        <f>F109-F5</f>
        <v>0.024907407407407413</v>
      </c>
      <c r="K109" s="16">
        <f t="shared" si="17"/>
        <v>2.314814814814714E-05</v>
      </c>
      <c r="L109" s="17">
        <f t="shared" si="18"/>
        <v>5421.045055419606</v>
      </c>
      <c r="M109" s="17">
        <f t="shared" si="19"/>
        <v>3.47846074717836</v>
      </c>
      <c r="N109" s="18">
        <v>0.018831018518518518</v>
      </c>
      <c r="O109" s="124">
        <v>17</v>
      </c>
      <c r="P109" s="27"/>
      <c r="Q109" s="27"/>
      <c r="R109" s="22">
        <f t="shared" si="16"/>
        <v>0.06157407407407408</v>
      </c>
      <c r="S109" s="23" t="s">
        <v>427</v>
      </c>
      <c r="T109" s="110">
        <v>66</v>
      </c>
      <c r="U109" s="25">
        <v>60</v>
      </c>
    </row>
    <row r="110" spans="1:21" ht="23.25" customHeight="1">
      <c r="A110" s="8" t="s">
        <v>454</v>
      </c>
      <c r="B110" s="103" t="s">
        <v>68</v>
      </c>
      <c r="C110" s="103" t="s">
        <v>398</v>
      </c>
      <c r="D110" s="104" t="s">
        <v>60</v>
      </c>
      <c r="E110" s="105">
        <v>1965</v>
      </c>
      <c r="F110" s="106" t="s">
        <v>998</v>
      </c>
      <c r="G110" s="107" t="s">
        <v>42</v>
      </c>
      <c r="H110" s="108">
        <v>30</v>
      </c>
      <c r="I110" s="15">
        <f t="shared" si="15"/>
        <v>0.004603174603174604</v>
      </c>
      <c r="J110" s="16">
        <f>F110-F5</f>
        <v>0.025057870370370376</v>
      </c>
      <c r="K110" s="16">
        <f t="shared" si="17"/>
        <v>0.00015046296296296335</v>
      </c>
      <c r="L110" s="17">
        <f t="shared" si="18"/>
        <v>5443.606321839081</v>
      </c>
      <c r="M110" s="17">
        <f t="shared" si="19"/>
        <v>22.561266419475032</v>
      </c>
      <c r="N110" s="18"/>
      <c r="O110" s="121">
        <v>92</v>
      </c>
      <c r="P110" s="27"/>
      <c r="Q110" s="27"/>
      <c r="R110" s="22">
        <f t="shared" si="16"/>
        <v>0.08055555555555556</v>
      </c>
      <c r="S110" s="23" t="s">
        <v>454</v>
      </c>
      <c r="T110" s="110">
        <v>18</v>
      </c>
      <c r="U110" s="25">
        <v>59</v>
      </c>
    </row>
    <row r="111" spans="1:21" ht="23.25" customHeight="1">
      <c r="A111" s="8" t="s">
        <v>457</v>
      </c>
      <c r="B111" s="103" t="s">
        <v>87</v>
      </c>
      <c r="C111" s="103" t="s">
        <v>465</v>
      </c>
      <c r="D111" s="104" t="s">
        <v>344</v>
      </c>
      <c r="E111" s="105">
        <v>1972</v>
      </c>
      <c r="F111" s="106" t="s">
        <v>999</v>
      </c>
      <c r="G111" s="107" t="s">
        <v>42</v>
      </c>
      <c r="H111" s="108">
        <v>31</v>
      </c>
      <c r="I111" s="15">
        <f t="shared" si="15"/>
        <v>0.004608465608465609</v>
      </c>
      <c r="J111" s="16">
        <f>F111-F5</f>
        <v>0.025150462962962965</v>
      </c>
      <c r="K111" s="16">
        <f t="shared" si="17"/>
        <v>9.259259259258856E-05</v>
      </c>
      <c r="L111" s="17">
        <f t="shared" si="18"/>
        <v>5457.448335246843</v>
      </c>
      <c r="M111" s="17">
        <f t="shared" si="19"/>
        <v>13.842013407762352</v>
      </c>
      <c r="N111" s="18">
        <v>0.017974537037037035</v>
      </c>
      <c r="O111" s="121">
        <v>93</v>
      </c>
      <c r="P111" s="27"/>
      <c r="Q111" s="27"/>
      <c r="R111" s="22">
        <f t="shared" si="16"/>
        <v>0.06267361111111111</v>
      </c>
      <c r="S111" s="23" t="s">
        <v>457</v>
      </c>
      <c r="T111" s="110">
        <v>147</v>
      </c>
      <c r="U111" s="25">
        <v>58</v>
      </c>
    </row>
    <row r="112" spans="1:21" ht="23.25" customHeight="1">
      <c r="A112" s="8" t="s">
        <v>460</v>
      </c>
      <c r="B112" s="103" t="s">
        <v>360</v>
      </c>
      <c r="C112" s="103" t="s">
        <v>1000</v>
      </c>
      <c r="D112" s="104" t="s">
        <v>849</v>
      </c>
      <c r="E112" s="105">
        <v>1971</v>
      </c>
      <c r="F112" s="106" t="s">
        <v>1001</v>
      </c>
      <c r="G112" s="125" t="s">
        <v>289</v>
      </c>
      <c r="H112" s="126">
        <v>4</v>
      </c>
      <c r="I112" s="15">
        <f t="shared" si="15"/>
        <v>0.004623677248677249</v>
      </c>
      <c r="J112" s="16">
        <f>F112-F5</f>
        <v>0.025416666666666664</v>
      </c>
      <c r="K112" s="16">
        <f t="shared" si="17"/>
        <v>0.00026620370370369906</v>
      </c>
      <c r="L112" s="17">
        <f t="shared" si="18"/>
        <v>5497.0676584179655</v>
      </c>
      <c r="M112" s="17">
        <f t="shared" si="19"/>
        <v>39.61932317112223</v>
      </c>
      <c r="N112" s="18">
        <v>0.01818287037037037</v>
      </c>
      <c r="O112" s="124">
        <v>13</v>
      </c>
      <c r="P112" s="27"/>
      <c r="Q112" s="27"/>
      <c r="R112" s="22">
        <f t="shared" si="16"/>
        <v>0.06273148148148147</v>
      </c>
      <c r="S112" s="23" t="s">
        <v>460</v>
      </c>
      <c r="T112" s="110">
        <v>16</v>
      </c>
      <c r="U112" s="25">
        <v>57</v>
      </c>
    </row>
    <row r="113" spans="1:21" ht="23.25" customHeight="1">
      <c r="A113" s="8" t="s">
        <v>464</v>
      </c>
      <c r="B113" s="103" t="s">
        <v>503</v>
      </c>
      <c r="C113" s="103" t="s">
        <v>504</v>
      </c>
      <c r="D113" s="104" t="s">
        <v>158</v>
      </c>
      <c r="E113" s="105">
        <v>1970</v>
      </c>
      <c r="F113" s="106" t="s">
        <v>1002</v>
      </c>
      <c r="G113" s="107" t="s">
        <v>42</v>
      </c>
      <c r="H113" s="108">
        <v>32</v>
      </c>
      <c r="I113" s="15">
        <f t="shared" si="15"/>
        <v>0.004629629629629629</v>
      </c>
      <c r="J113" s="16">
        <f>F113-F5</f>
        <v>0.025520833333333333</v>
      </c>
      <c r="K113" s="16">
        <f t="shared" si="17"/>
        <v>0.00010416666666666907</v>
      </c>
      <c r="L113" s="17">
        <f t="shared" si="18"/>
        <v>5512.5</v>
      </c>
      <c r="M113" s="17">
        <f t="shared" si="19"/>
        <v>15.432341582034496</v>
      </c>
      <c r="N113" s="18">
        <v>0.01925925925925926</v>
      </c>
      <c r="O113" s="121">
        <v>104</v>
      </c>
      <c r="P113" s="27"/>
      <c r="Q113" s="27"/>
      <c r="R113" s="22">
        <f t="shared" si="16"/>
        <v>0.06175925925925926</v>
      </c>
      <c r="S113" s="23" t="s">
        <v>441</v>
      </c>
      <c r="T113" s="110">
        <v>23</v>
      </c>
      <c r="U113" s="25">
        <v>56</v>
      </c>
    </row>
    <row r="114" spans="1:21" ht="23.25" customHeight="1">
      <c r="A114" s="8" t="s">
        <v>467</v>
      </c>
      <c r="B114" s="103" t="s">
        <v>44</v>
      </c>
      <c r="C114" s="103" t="s">
        <v>514</v>
      </c>
      <c r="D114" s="104" t="s">
        <v>40</v>
      </c>
      <c r="E114" s="105">
        <v>1950</v>
      </c>
      <c r="F114" s="106" t="s">
        <v>1003</v>
      </c>
      <c r="G114" s="114" t="s">
        <v>100</v>
      </c>
      <c r="H114" s="115">
        <v>4</v>
      </c>
      <c r="I114" s="15">
        <f t="shared" si="15"/>
        <v>0.004631613756613756</v>
      </c>
      <c r="J114" s="16">
        <f>F114-F5</f>
        <v>0.025555555555555547</v>
      </c>
      <c r="K114" s="16">
        <f t="shared" si="17"/>
        <v>3.472222222221377E-05</v>
      </c>
      <c r="L114" s="17">
        <f t="shared" si="18"/>
        <v>5517.635299157503</v>
      </c>
      <c r="M114" s="17">
        <f t="shared" si="19"/>
        <v>5.135299157503141</v>
      </c>
      <c r="N114" s="18">
        <v>0.017766203703703704</v>
      </c>
      <c r="O114" s="121">
        <v>90</v>
      </c>
      <c r="P114" s="27"/>
      <c r="Q114" s="27"/>
      <c r="R114" s="22">
        <f t="shared" si="16"/>
        <v>0.06328703703703703</v>
      </c>
      <c r="S114" s="23" t="s">
        <v>472</v>
      </c>
      <c r="T114" s="110">
        <v>38</v>
      </c>
      <c r="U114" s="25">
        <v>55</v>
      </c>
    </row>
    <row r="115" spans="1:21" ht="23.25" customHeight="1">
      <c r="A115" s="8" t="s">
        <v>472</v>
      </c>
      <c r="B115" s="103" t="s">
        <v>494</v>
      </c>
      <c r="C115" s="103" t="s">
        <v>495</v>
      </c>
      <c r="D115" s="104" t="s">
        <v>40</v>
      </c>
      <c r="E115" s="105">
        <v>1979</v>
      </c>
      <c r="F115" s="106" t="s">
        <v>1004</v>
      </c>
      <c r="G115" s="122" t="s">
        <v>165</v>
      </c>
      <c r="H115" s="123">
        <v>9</v>
      </c>
      <c r="I115" s="15">
        <f t="shared" si="15"/>
        <v>0.004645502645502645</v>
      </c>
      <c r="J115" s="16">
        <f>F115-F5</f>
        <v>0.025798611111111112</v>
      </c>
      <c r="K115" s="16">
        <f t="shared" si="17"/>
        <v>0.0002430555555555658</v>
      </c>
      <c r="L115" s="17">
        <f t="shared" si="18"/>
        <v>5553.459567198179</v>
      </c>
      <c r="M115" s="17">
        <f t="shared" si="19"/>
        <v>35.82426804067563</v>
      </c>
      <c r="N115" s="18">
        <v>0.018229166666666668</v>
      </c>
      <c r="O115" s="124">
        <v>14</v>
      </c>
      <c r="P115" s="27"/>
      <c r="Q115" s="27"/>
      <c r="R115" s="22">
        <f t="shared" si="16"/>
        <v>0.06306712962962963</v>
      </c>
      <c r="S115" s="23" t="s">
        <v>467</v>
      </c>
      <c r="T115" s="110">
        <v>58</v>
      </c>
      <c r="U115" s="25">
        <v>54</v>
      </c>
    </row>
    <row r="116" spans="1:21" ht="23.25" customHeight="1">
      <c r="A116" s="8" t="s">
        <v>475</v>
      </c>
      <c r="B116" s="128" t="s">
        <v>128</v>
      </c>
      <c r="C116" s="128" t="s">
        <v>554</v>
      </c>
      <c r="D116" s="129" t="s">
        <v>60</v>
      </c>
      <c r="E116" s="130">
        <v>1980</v>
      </c>
      <c r="F116" s="106" t="s">
        <v>1005</v>
      </c>
      <c r="G116" s="131" t="s">
        <v>26</v>
      </c>
      <c r="H116" s="112">
        <v>63</v>
      </c>
      <c r="I116" s="15">
        <f t="shared" si="15"/>
        <v>0.00466600529100529</v>
      </c>
      <c r="J116" s="16">
        <f>F116-F5</f>
        <v>0.0261574074074074</v>
      </c>
      <c r="K116" s="16">
        <f t="shared" si="17"/>
        <v>0.0003587962962962876</v>
      </c>
      <c r="L116" s="17">
        <f t="shared" si="18"/>
        <v>5605.953224663359</v>
      </c>
      <c r="M116" s="17">
        <f t="shared" si="19"/>
        <v>52.49365746518015</v>
      </c>
      <c r="N116" s="18">
        <v>0.018680555555555554</v>
      </c>
      <c r="O116" s="121">
        <v>100</v>
      </c>
      <c r="P116" s="27"/>
      <c r="Q116" s="27"/>
      <c r="R116" s="22">
        <f t="shared" si="16"/>
        <v>0.06297453703703704</v>
      </c>
      <c r="S116" s="23" t="s">
        <v>464</v>
      </c>
      <c r="T116" s="110">
        <v>114</v>
      </c>
      <c r="U116" s="25">
        <v>53</v>
      </c>
    </row>
    <row r="117" spans="1:21" ht="23.25" customHeight="1">
      <c r="A117" s="8" t="s">
        <v>480</v>
      </c>
      <c r="B117" s="103" t="s">
        <v>63</v>
      </c>
      <c r="C117" s="103" t="s">
        <v>603</v>
      </c>
      <c r="D117" s="104" t="s">
        <v>1006</v>
      </c>
      <c r="E117" s="105">
        <v>1976</v>
      </c>
      <c r="F117" s="106" t="s">
        <v>1007</v>
      </c>
      <c r="G117" s="111" t="s">
        <v>26</v>
      </c>
      <c r="H117" s="112">
        <v>64</v>
      </c>
      <c r="I117" s="15">
        <f t="shared" si="15"/>
        <v>0.0047089947089947095</v>
      </c>
      <c r="J117" s="16">
        <f>F117-F5</f>
        <v>0.02690972222222223</v>
      </c>
      <c r="K117" s="16">
        <f t="shared" si="17"/>
        <v>0.0007523148148148306</v>
      </c>
      <c r="L117" s="17">
        <f t="shared" si="18"/>
        <v>5714.536516853934</v>
      </c>
      <c r="M117" s="17">
        <f t="shared" si="19"/>
        <v>108.58329219057487</v>
      </c>
      <c r="N117" s="18">
        <v>0.01709490740740741</v>
      </c>
      <c r="O117" s="121">
        <v>80</v>
      </c>
      <c r="P117" s="41"/>
      <c r="Q117" s="42"/>
      <c r="R117" s="22">
        <f t="shared" si="16"/>
        <v>0.06531250000000001</v>
      </c>
      <c r="S117" s="23" t="s">
        <v>502</v>
      </c>
      <c r="T117" s="110">
        <v>167</v>
      </c>
      <c r="U117" s="25">
        <v>52</v>
      </c>
    </row>
    <row r="118" spans="1:21" ht="23.25" customHeight="1">
      <c r="A118" s="8" t="s">
        <v>483</v>
      </c>
      <c r="B118" s="103" t="s">
        <v>22</v>
      </c>
      <c r="C118" s="103" t="s">
        <v>517</v>
      </c>
      <c r="D118" s="104" t="s">
        <v>907</v>
      </c>
      <c r="E118" s="105">
        <v>1965</v>
      </c>
      <c r="F118" s="106" t="s">
        <v>552</v>
      </c>
      <c r="G118" s="107" t="s">
        <v>42</v>
      </c>
      <c r="H118" s="108">
        <v>33</v>
      </c>
      <c r="I118" s="15">
        <f t="shared" si="15"/>
        <v>0.004720238095238095</v>
      </c>
      <c r="J118" s="16">
        <f>F118-F5</f>
        <v>0.027106481481481474</v>
      </c>
      <c r="K118" s="16">
        <f t="shared" si="17"/>
        <v>0.00019675925925924376</v>
      </c>
      <c r="L118" s="17">
        <f t="shared" si="18"/>
        <v>5742.60893933025</v>
      </c>
      <c r="M118" s="17">
        <f t="shared" si="19"/>
        <v>28.072422476316206</v>
      </c>
      <c r="N118" s="18">
        <v>0.017361111111111112</v>
      </c>
      <c r="O118" s="121">
        <v>85</v>
      </c>
      <c r="P118" s="41"/>
      <c r="Q118" s="42"/>
      <c r="R118" s="22">
        <f t="shared" si="16"/>
        <v>0.06524305555555554</v>
      </c>
      <c r="S118" s="23" t="s">
        <v>493</v>
      </c>
      <c r="T118" s="110">
        <v>45</v>
      </c>
      <c r="U118" s="25">
        <v>51</v>
      </c>
    </row>
    <row r="119" spans="1:21" ht="23.25" customHeight="1">
      <c r="A119" s="8" t="s">
        <v>488</v>
      </c>
      <c r="B119" s="103" t="s">
        <v>434</v>
      </c>
      <c r="C119" s="103" t="s">
        <v>435</v>
      </c>
      <c r="D119" s="104" t="s">
        <v>1008</v>
      </c>
      <c r="E119" s="105">
        <v>1969</v>
      </c>
      <c r="F119" s="106" t="s">
        <v>1009</v>
      </c>
      <c r="G119" s="125" t="s">
        <v>289</v>
      </c>
      <c r="H119" s="126">
        <v>5</v>
      </c>
      <c r="I119" s="15">
        <f t="shared" si="15"/>
        <v>0.004748677248677249</v>
      </c>
      <c r="J119" s="16">
        <f>F119-F5</f>
        <v>0.027604166666666673</v>
      </c>
      <c r="K119" s="16">
        <f t="shared" si="17"/>
        <v>0.0004976851851851982</v>
      </c>
      <c r="L119" s="17">
        <f t="shared" si="18"/>
        <v>5813.022284122564</v>
      </c>
      <c r="M119" s="17">
        <f t="shared" si="19"/>
        <v>70.41334479231409</v>
      </c>
      <c r="N119" s="18">
        <v>0.017847222222222223</v>
      </c>
      <c r="O119" s="124">
        <v>12</v>
      </c>
      <c r="P119" s="41"/>
      <c r="Q119" s="42"/>
      <c r="R119" s="22">
        <f t="shared" si="16"/>
        <v>0.06525462962962963</v>
      </c>
      <c r="S119" s="23" t="s">
        <v>497</v>
      </c>
      <c r="T119" s="110">
        <v>136</v>
      </c>
      <c r="U119" s="25">
        <v>50</v>
      </c>
    </row>
    <row r="120" spans="1:21" ht="23.25" customHeight="1">
      <c r="A120" s="8" t="s">
        <v>493</v>
      </c>
      <c r="B120" s="103" t="s">
        <v>38</v>
      </c>
      <c r="C120" s="103" t="s">
        <v>712</v>
      </c>
      <c r="D120" s="104" t="s">
        <v>713</v>
      </c>
      <c r="E120" s="105">
        <v>1991</v>
      </c>
      <c r="F120" s="106" t="s">
        <v>1010</v>
      </c>
      <c r="G120" s="111" t="s">
        <v>26</v>
      </c>
      <c r="H120" s="112">
        <v>65</v>
      </c>
      <c r="I120" s="15">
        <f t="shared" si="15"/>
        <v>0.004767857142857143</v>
      </c>
      <c r="J120" s="16">
        <f>F120-F5</f>
        <v>0.027939814814814813</v>
      </c>
      <c r="K120" s="16">
        <f t="shared" si="17"/>
        <v>0.0003356481481481405</v>
      </c>
      <c r="L120" s="17">
        <f t="shared" si="18"/>
        <v>5860.036066028575</v>
      </c>
      <c r="M120" s="17">
        <f t="shared" si="19"/>
        <v>47.01378190601099</v>
      </c>
      <c r="N120" s="18">
        <v>0.017881944444444443</v>
      </c>
      <c r="O120" s="121">
        <v>91</v>
      </c>
      <c r="P120" s="41"/>
      <c r="Q120" s="42"/>
      <c r="R120" s="22">
        <f t="shared" si="16"/>
        <v>0.06555555555555556</v>
      </c>
      <c r="S120" s="23" t="s">
        <v>509</v>
      </c>
      <c r="T120" s="110">
        <v>52</v>
      </c>
      <c r="U120" s="25">
        <v>49</v>
      </c>
    </row>
    <row r="121" spans="1:21" ht="23.25" customHeight="1">
      <c r="A121" s="8" t="s">
        <v>497</v>
      </c>
      <c r="B121" s="103" t="s">
        <v>1011</v>
      </c>
      <c r="C121" s="103" t="s">
        <v>1012</v>
      </c>
      <c r="D121" s="104" t="s">
        <v>1013</v>
      </c>
      <c r="E121" s="105">
        <v>1976</v>
      </c>
      <c r="F121" s="106" t="s">
        <v>1014</v>
      </c>
      <c r="G121" s="111" t="s">
        <v>26</v>
      </c>
      <c r="H121" s="112">
        <v>66</v>
      </c>
      <c r="I121" s="15">
        <f t="shared" si="15"/>
        <v>0.004768518518518519</v>
      </c>
      <c r="J121" s="16">
        <f>F121-F5</f>
        <v>0.027951388888888894</v>
      </c>
      <c r="K121" s="16">
        <f t="shared" si="17"/>
        <v>1.157407407408051E-05</v>
      </c>
      <c r="L121" s="17">
        <f t="shared" si="18"/>
        <v>5861.650485436893</v>
      </c>
      <c r="M121" s="17">
        <f t="shared" si="19"/>
        <v>1.6144194083180992</v>
      </c>
      <c r="N121" s="18">
        <v>0.017037037037037038</v>
      </c>
      <c r="O121" s="121">
        <v>78</v>
      </c>
      <c r="P121" s="41"/>
      <c r="Q121" s="42"/>
      <c r="R121" s="22">
        <f t="shared" si="16"/>
        <v>0.06641203703703705</v>
      </c>
      <c r="S121" s="23" t="s">
        <v>513</v>
      </c>
      <c r="T121" s="110">
        <v>34</v>
      </c>
      <c r="U121" s="25">
        <v>48</v>
      </c>
    </row>
    <row r="122" spans="1:21" ht="23.25" customHeight="1">
      <c r="A122" s="8" t="s">
        <v>502</v>
      </c>
      <c r="B122" s="103" t="s">
        <v>922</v>
      </c>
      <c r="C122" s="103" t="s">
        <v>1015</v>
      </c>
      <c r="D122" s="104" t="s">
        <v>807</v>
      </c>
      <c r="E122" s="105">
        <v>1979</v>
      </c>
      <c r="F122" s="106" t="s">
        <v>1016</v>
      </c>
      <c r="G122" s="122" t="s">
        <v>165</v>
      </c>
      <c r="H122" s="123">
        <v>10</v>
      </c>
      <c r="I122" s="15">
        <f t="shared" si="15"/>
        <v>0.004804232804232805</v>
      </c>
      <c r="J122" s="16">
        <f>F122-F5</f>
        <v>0.028576388888888894</v>
      </c>
      <c r="K122" s="16">
        <f t="shared" si="17"/>
        <v>0.0006250000000000006</v>
      </c>
      <c r="L122" s="17">
        <f t="shared" si="18"/>
        <v>5948.169052863436</v>
      </c>
      <c r="M122" s="17">
        <f t="shared" si="19"/>
        <v>86.51856742654309</v>
      </c>
      <c r="N122" s="18">
        <v>0.01875</v>
      </c>
      <c r="O122" s="124">
        <v>16</v>
      </c>
      <c r="P122" s="41"/>
      <c r="Q122" s="42"/>
      <c r="R122" s="22">
        <f t="shared" si="16"/>
        <v>0.06532407407407408</v>
      </c>
      <c r="S122" s="23" t="s">
        <v>506</v>
      </c>
      <c r="T122" s="110">
        <v>37</v>
      </c>
      <c r="U122" s="25">
        <v>47</v>
      </c>
    </row>
    <row r="123" spans="1:21" ht="23.25" customHeight="1">
      <c r="A123" s="8" t="s">
        <v>506</v>
      </c>
      <c r="B123" s="103" t="s">
        <v>1017</v>
      </c>
      <c r="C123" s="103" t="s">
        <v>233</v>
      </c>
      <c r="D123" s="104" t="s">
        <v>1018</v>
      </c>
      <c r="E123" s="105">
        <v>1980</v>
      </c>
      <c r="F123" s="106" t="s">
        <v>1019</v>
      </c>
      <c r="G123" s="111" t="s">
        <v>26</v>
      </c>
      <c r="H123" s="112">
        <v>67</v>
      </c>
      <c r="I123" s="15">
        <f t="shared" si="15"/>
        <v>0.004811507936507937</v>
      </c>
      <c r="J123" s="16">
        <f>F123-F5</f>
        <v>0.02870370370370371</v>
      </c>
      <c r="K123" s="16">
        <f t="shared" si="17"/>
        <v>0.0001273148148148162</v>
      </c>
      <c r="L123" s="17">
        <f t="shared" si="18"/>
        <v>5965.635738831616</v>
      </c>
      <c r="M123" s="17">
        <f t="shared" si="19"/>
        <v>17.466685968180172</v>
      </c>
      <c r="N123" s="18">
        <v>0.018969907407407408</v>
      </c>
      <c r="O123" s="121">
        <v>103</v>
      </c>
      <c r="P123" s="41"/>
      <c r="Q123" s="42"/>
      <c r="R123" s="22">
        <f t="shared" si="16"/>
        <v>0.06523148148148149</v>
      </c>
      <c r="S123" s="23" t="s">
        <v>483</v>
      </c>
      <c r="T123" s="110">
        <v>4</v>
      </c>
      <c r="U123" s="25">
        <v>46</v>
      </c>
    </row>
    <row r="124" spans="1:21" ht="23.25" customHeight="1">
      <c r="A124" s="8" t="s">
        <v>509</v>
      </c>
      <c r="B124" s="103" t="s">
        <v>434</v>
      </c>
      <c r="C124" s="103" t="s">
        <v>1020</v>
      </c>
      <c r="D124" s="104" t="s">
        <v>1021</v>
      </c>
      <c r="E124" s="105">
        <v>1978</v>
      </c>
      <c r="F124" s="106" t="s">
        <v>579</v>
      </c>
      <c r="G124" s="122" t="s">
        <v>165</v>
      </c>
      <c r="H124" s="123">
        <v>11</v>
      </c>
      <c r="I124" s="15">
        <f t="shared" si="15"/>
        <v>0.00481878306878307</v>
      </c>
      <c r="J124" s="16">
        <f>F124-F5</f>
        <v>0.028831018518518527</v>
      </c>
      <c r="K124" s="16">
        <f t="shared" si="17"/>
        <v>0.0001273148148148162</v>
      </c>
      <c r="L124" s="17">
        <f t="shared" si="18"/>
        <v>5983.049684326105</v>
      </c>
      <c r="M124" s="17">
        <f t="shared" si="19"/>
        <v>17.41394549448887</v>
      </c>
      <c r="N124" s="18">
        <v>0.01909722222222222</v>
      </c>
      <c r="O124" s="124">
        <v>18</v>
      </c>
      <c r="P124" s="41"/>
      <c r="Q124" s="42"/>
      <c r="R124" s="22">
        <f t="shared" si="16"/>
        <v>0.06523148148148149</v>
      </c>
      <c r="S124" s="23" t="s">
        <v>488</v>
      </c>
      <c r="T124" s="110">
        <v>91</v>
      </c>
      <c r="U124" s="25">
        <v>45</v>
      </c>
    </row>
    <row r="125" spans="1:21" ht="23.25" customHeight="1">
      <c r="A125" s="8" t="s">
        <v>513</v>
      </c>
      <c r="B125" s="103" t="s">
        <v>38</v>
      </c>
      <c r="C125" s="103" t="s">
        <v>1022</v>
      </c>
      <c r="D125" s="104" t="s">
        <v>262</v>
      </c>
      <c r="E125" s="105">
        <v>1962</v>
      </c>
      <c r="F125" s="106" t="s">
        <v>1023</v>
      </c>
      <c r="G125" s="107" t="s">
        <v>42</v>
      </c>
      <c r="H125" s="108">
        <v>34</v>
      </c>
      <c r="I125" s="15">
        <f t="shared" si="15"/>
        <v>0.004869708994708995</v>
      </c>
      <c r="J125" s="16">
        <f>F125-F5</f>
        <v>0.029722222222222226</v>
      </c>
      <c r="K125" s="16">
        <f t="shared" si="17"/>
        <v>0.0008912037037036996</v>
      </c>
      <c r="L125" s="17">
        <f t="shared" si="18"/>
        <v>6103.4904250984655</v>
      </c>
      <c r="M125" s="17">
        <f t="shared" si="19"/>
        <v>120.44074077236019</v>
      </c>
      <c r="N125" s="18">
        <v>0.021041666666666667</v>
      </c>
      <c r="O125" s="121">
        <v>118</v>
      </c>
      <c r="P125" s="41"/>
      <c r="Q125" s="42"/>
      <c r="R125" s="22">
        <f t="shared" si="16"/>
        <v>0.06417824074074074</v>
      </c>
      <c r="S125" s="23" t="s">
        <v>475</v>
      </c>
      <c r="T125" s="110">
        <v>138</v>
      </c>
      <c r="U125" s="25">
        <v>44</v>
      </c>
    </row>
    <row r="126" spans="1:21" ht="23.25" customHeight="1">
      <c r="A126" s="8" t="s">
        <v>516</v>
      </c>
      <c r="B126" s="103" t="s">
        <v>22</v>
      </c>
      <c r="C126" s="103" t="s">
        <v>408</v>
      </c>
      <c r="D126" s="104" t="s">
        <v>387</v>
      </c>
      <c r="E126" s="105">
        <v>1979</v>
      </c>
      <c r="F126" s="106" t="s">
        <v>1024</v>
      </c>
      <c r="G126" s="111" t="s">
        <v>26</v>
      </c>
      <c r="H126" s="112">
        <v>68</v>
      </c>
      <c r="I126" s="15">
        <f t="shared" si="15"/>
        <v>0.004901455026455026</v>
      </c>
      <c r="J126" s="16">
        <f>F126-F5</f>
        <v>0.03027777777777777</v>
      </c>
      <c r="K126" s="16">
        <f t="shared" si="17"/>
        <v>0.0005555555555555453</v>
      </c>
      <c r="L126" s="17">
        <f t="shared" si="18"/>
        <v>6177.304007556334</v>
      </c>
      <c r="M126" s="17">
        <f t="shared" si="19"/>
        <v>73.8135824578685</v>
      </c>
      <c r="N126" s="18">
        <v>0.017708333333333333</v>
      </c>
      <c r="O126" s="121">
        <v>89</v>
      </c>
      <c r="P126" s="41"/>
      <c r="Q126" s="42"/>
      <c r="R126" s="22">
        <f t="shared" si="16"/>
        <v>0.06806712962962963</v>
      </c>
      <c r="S126" s="23" t="s">
        <v>527</v>
      </c>
      <c r="T126" s="110">
        <v>152</v>
      </c>
      <c r="U126" s="25">
        <v>43</v>
      </c>
    </row>
    <row r="127" spans="1:21" ht="23.25" customHeight="1">
      <c r="A127" s="8" t="s">
        <v>520</v>
      </c>
      <c r="B127" s="103" t="s">
        <v>442</v>
      </c>
      <c r="C127" s="103" t="s">
        <v>443</v>
      </c>
      <c r="D127" s="104" t="s">
        <v>444</v>
      </c>
      <c r="E127" s="105">
        <v>1964</v>
      </c>
      <c r="F127" s="106" t="s">
        <v>1025</v>
      </c>
      <c r="G127" s="125" t="s">
        <v>289</v>
      </c>
      <c r="H127" s="126">
        <v>6</v>
      </c>
      <c r="I127" s="15">
        <f t="shared" si="15"/>
        <v>0.004915343915343914</v>
      </c>
      <c r="J127" s="16">
        <f>F127-F5</f>
        <v>0.030520833333333323</v>
      </c>
      <c r="K127" s="16">
        <f t="shared" si="17"/>
        <v>0.00024305555555555192</v>
      </c>
      <c r="L127" s="17">
        <f t="shared" si="18"/>
        <v>6209.297631862217</v>
      </c>
      <c r="M127" s="17">
        <f t="shared" si="19"/>
        <v>31.993624305882804</v>
      </c>
      <c r="N127" s="18">
        <v>0.019282407407407408</v>
      </c>
      <c r="O127" s="124">
        <v>19</v>
      </c>
      <c r="P127" s="41"/>
      <c r="Q127" s="42"/>
      <c r="R127" s="22">
        <f t="shared" si="16"/>
        <v>0.06673611111111111</v>
      </c>
      <c r="S127" s="23" t="s">
        <v>516</v>
      </c>
      <c r="T127" s="110">
        <v>64</v>
      </c>
      <c r="U127" s="25">
        <v>42</v>
      </c>
    </row>
    <row r="128" spans="1:21" ht="23.25" customHeight="1">
      <c r="A128" s="8" t="s">
        <v>522</v>
      </c>
      <c r="B128" s="103" t="s">
        <v>1026</v>
      </c>
      <c r="C128" s="103" t="s">
        <v>1027</v>
      </c>
      <c r="D128" s="104" t="s">
        <v>1028</v>
      </c>
      <c r="E128" s="105">
        <v>1966</v>
      </c>
      <c r="F128" s="106" t="s">
        <v>1029</v>
      </c>
      <c r="G128" s="107" t="s">
        <v>42</v>
      </c>
      <c r="H128" s="108">
        <v>35</v>
      </c>
      <c r="I128" s="15">
        <f t="shared" si="15"/>
        <v>0.004928571428571428</v>
      </c>
      <c r="J128" s="16">
        <f>F128-F5</f>
        <v>0.03075231481481481</v>
      </c>
      <c r="K128" s="16">
        <f t="shared" si="17"/>
        <v>0.00023148148148148529</v>
      </c>
      <c r="L128" s="17">
        <f t="shared" si="18"/>
        <v>6239.60010735373</v>
      </c>
      <c r="M128" s="17">
        <f t="shared" si="19"/>
        <v>30.302475491513178</v>
      </c>
      <c r="N128" s="18">
        <v>0.02101851851851852</v>
      </c>
      <c r="O128" s="121">
        <v>117</v>
      </c>
      <c r="P128" s="41"/>
      <c r="Q128" s="42"/>
      <c r="R128" s="22">
        <f t="shared" si="16"/>
        <v>0.06523148148148147</v>
      </c>
      <c r="S128" s="23" t="s">
        <v>480</v>
      </c>
      <c r="T128" s="110">
        <v>111</v>
      </c>
      <c r="U128" s="25">
        <v>41</v>
      </c>
    </row>
    <row r="129" spans="1:21" ht="23.25" customHeight="1">
      <c r="A129" s="8" t="s">
        <v>527</v>
      </c>
      <c r="B129" s="103" t="s">
        <v>590</v>
      </c>
      <c r="C129" s="103" t="s">
        <v>591</v>
      </c>
      <c r="D129" s="104" t="s">
        <v>444</v>
      </c>
      <c r="E129" s="105">
        <v>1988</v>
      </c>
      <c r="F129" s="106" t="s">
        <v>1030</v>
      </c>
      <c r="G129" s="122" t="s">
        <v>165</v>
      </c>
      <c r="H129" s="123">
        <v>12</v>
      </c>
      <c r="I129" s="15">
        <f t="shared" si="15"/>
        <v>0.004930555555555555</v>
      </c>
      <c r="J129" s="16">
        <f>F129-F5</f>
        <v>0.030787037037037036</v>
      </c>
      <c r="K129" s="16">
        <f t="shared" si="17"/>
        <v>3.472222222222765E-05</v>
      </c>
      <c r="L129" s="17">
        <f t="shared" si="18"/>
        <v>6244.131455399061</v>
      </c>
      <c r="M129" s="17">
        <f t="shared" si="19"/>
        <v>4.53134804533147</v>
      </c>
      <c r="N129" s="18">
        <v>0.01693287037037037</v>
      </c>
      <c r="O129" s="124">
        <v>9</v>
      </c>
      <c r="P129" s="41"/>
      <c r="Q129" s="42"/>
      <c r="R129" s="22">
        <f t="shared" si="16"/>
        <v>0.06935185185185186</v>
      </c>
      <c r="S129" s="23" t="s">
        <v>553</v>
      </c>
      <c r="T129" s="110">
        <v>28</v>
      </c>
      <c r="U129" s="25">
        <v>40</v>
      </c>
    </row>
    <row r="130" spans="1:21" ht="23.25" customHeight="1">
      <c r="A130" s="8" t="s">
        <v>529</v>
      </c>
      <c r="B130" s="103" t="s">
        <v>44</v>
      </c>
      <c r="C130" s="103" t="s">
        <v>458</v>
      </c>
      <c r="D130" s="104" t="s">
        <v>65</v>
      </c>
      <c r="E130" s="105">
        <v>1974</v>
      </c>
      <c r="F130" s="106" t="s">
        <v>1031</v>
      </c>
      <c r="G130" s="111" t="s">
        <v>26</v>
      </c>
      <c r="H130" s="112">
        <v>69</v>
      </c>
      <c r="I130" s="15">
        <f t="shared" si="15"/>
        <v>0.004947089947089947</v>
      </c>
      <c r="J130" s="16">
        <f>F130-F5</f>
        <v>0.031076388888888896</v>
      </c>
      <c r="K130" s="16">
        <f t="shared" si="17"/>
        <v>0.0002893518518518601</v>
      </c>
      <c r="L130" s="17">
        <f t="shared" si="18"/>
        <v>6281.751336898397</v>
      </c>
      <c r="M130" s="17">
        <f t="shared" si="19"/>
        <v>37.61988149933586</v>
      </c>
      <c r="N130" s="18">
        <v>0.018449074074074073</v>
      </c>
      <c r="O130" s="121">
        <v>98</v>
      </c>
      <c r="P130" s="41"/>
      <c r="Q130" s="42"/>
      <c r="R130" s="22">
        <f t="shared" si="16"/>
        <v>0.068125</v>
      </c>
      <c r="S130" s="23" t="s">
        <v>529</v>
      </c>
      <c r="T130" s="110">
        <v>110</v>
      </c>
      <c r="U130" s="25">
        <v>39</v>
      </c>
    </row>
    <row r="131" spans="1:21" ht="23.25" customHeight="1">
      <c r="A131" s="8" t="s">
        <v>531</v>
      </c>
      <c r="B131" s="103" t="s">
        <v>107</v>
      </c>
      <c r="C131" s="103" t="s">
        <v>324</v>
      </c>
      <c r="D131" s="104" t="s">
        <v>60</v>
      </c>
      <c r="E131" s="105">
        <v>1954</v>
      </c>
      <c r="F131" s="106" t="s">
        <v>1032</v>
      </c>
      <c r="G131" s="114" t="s">
        <v>100</v>
      </c>
      <c r="H131" s="115">
        <v>5</v>
      </c>
      <c r="I131" s="15">
        <f t="shared" si="15"/>
        <v>0.004970899470899471</v>
      </c>
      <c r="J131" s="16">
        <f>F131-F5</f>
        <v>0.03149305555555556</v>
      </c>
      <c r="K131" s="16">
        <f t="shared" si="17"/>
        <v>0.0004166666666666624</v>
      </c>
      <c r="L131" s="17">
        <f t="shared" si="18"/>
        <v>6335.48430015966</v>
      </c>
      <c r="M131" s="17">
        <f t="shared" si="19"/>
        <v>53.73296326126274</v>
      </c>
      <c r="N131" s="18">
        <v>0.016342592592592593</v>
      </c>
      <c r="O131" s="121">
        <v>65</v>
      </c>
      <c r="P131" s="41"/>
      <c r="Q131" s="42"/>
      <c r="R131" s="22">
        <f t="shared" si="16"/>
        <v>0.07064814814814815</v>
      </c>
      <c r="S131" s="23" t="s">
        <v>565</v>
      </c>
      <c r="T131" s="110">
        <v>61</v>
      </c>
      <c r="U131" s="25">
        <v>38</v>
      </c>
    </row>
    <row r="132" spans="1:21" ht="23.25" customHeight="1">
      <c r="A132" s="8" t="s">
        <v>536</v>
      </c>
      <c r="B132" s="103" t="s">
        <v>576</v>
      </c>
      <c r="C132" s="103" t="s">
        <v>577</v>
      </c>
      <c r="D132" s="104" t="s">
        <v>907</v>
      </c>
      <c r="E132" s="105">
        <v>1948</v>
      </c>
      <c r="F132" s="106" t="s">
        <v>1033</v>
      </c>
      <c r="G132" s="114" t="s">
        <v>100</v>
      </c>
      <c r="H132" s="115">
        <v>6</v>
      </c>
      <c r="I132" s="15">
        <f t="shared" si="15"/>
        <v>0.0050092592592592584</v>
      </c>
      <c r="J132" s="16">
        <f>F132-F5</f>
        <v>0.03216435185185184</v>
      </c>
      <c r="K132" s="16">
        <f t="shared" si="17"/>
        <v>0.000671296296296281</v>
      </c>
      <c r="L132" s="17">
        <f t="shared" si="18"/>
        <v>6420.979667282809</v>
      </c>
      <c r="M132" s="17">
        <f t="shared" si="19"/>
        <v>85.49536712314875</v>
      </c>
      <c r="N132" s="18">
        <v>0.019594907407407405</v>
      </c>
      <c r="O132" s="121">
        <v>108</v>
      </c>
      <c r="P132" s="41"/>
      <c r="Q132" s="42"/>
      <c r="R132" s="22">
        <f t="shared" si="16"/>
        <v>0.06806712962962962</v>
      </c>
      <c r="S132" s="23" t="s">
        <v>522</v>
      </c>
      <c r="T132" s="110">
        <v>104</v>
      </c>
      <c r="U132" s="25">
        <v>37</v>
      </c>
    </row>
    <row r="133" spans="1:21" ht="23.25" customHeight="1">
      <c r="A133" s="8" t="s">
        <v>540</v>
      </c>
      <c r="B133" s="103" t="s">
        <v>248</v>
      </c>
      <c r="C133" s="103" t="s">
        <v>507</v>
      </c>
      <c r="D133" s="104" t="s">
        <v>40</v>
      </c>
      <c r="E133" s="105">
        <v>1967</v>
      </c>
      <c r="F133" s="106" t="s">
        <v>1034</v>
      </c>
      <c r="G133" s="107" t="s">
        <v>42</v>
      </c>
      <c r="H133" s="108">
        <v>36</v>
      </c>
      <c r="I133" s="15">
        <f aca="true" t="shared" si="20" ref="I133:I168">F133/17.5</f>
        <v>0.005036375661375661</v>
      </c>
      <c r="J133" s="16">
        <f>F133-F5</f>
        <v>0.03263888888888888</v>
      </c>
      <c r="K133" s="16">
        <f t="shared" si="17"/>
        <v>0.0004745370370370372</v>
      </c>
      <c r="L133" s="17">
        <f t="shared" si="18"/>
        <v>6480.6303348653955</v>
      </c>
      <c r="M133" s="17">
        <f t="shared" si="19"/>
        <v>59.65066758258672</v>
      </c>
      <c r="N133" s="18">
        <v>0.019375</v>
      </c>
      <c r="O133" s="121">
        <v>106</v>
      </c>
      <c r="P133" s="41"/>
      <c r="Q133" s="42"/>
      <c r="R133" s="22">
        <f aca="true" t="shared" si="21" ref="R133:R168">F133-N133</f>
        <v>0.06876157407407406</v>
      </c>
      <c r="S133" s="23" t="s">
        <v>536</v>
      </c>
      <c r="T133" s="110">
        <v>121</v>
      </c>
      <c r="U133" s="25">
        <v>36</v>
      </c>
    </row>
    <row r="134" spans="1:21" ht="23.25" customHeight="1">
      <c r="A134" s="8" t="s">
        <v>545</v>
      </c>
      <c r="B134" s="103" t="s">
        <v>128</v>
      </c>
      <c r="C134" s="103" t="s">
        <v>641</v>
      </c>
      <c r="D134" s="104" t="s">
        <v>138</v>
      </c>
      <c r="E134" s="105">
        <v>1949</v>
      </c>
      <c r="F134" s="106" t="s">
        <v>1035</v>
      </c>
      <c r="G134" s="114" t="s">
        <v>100</v>
      </c>
      <c r="H134" s="115">
        <v>7</v>
      </c>
      <c r="I134" s="15">
        <f t="shared" si="20"/>
        <v>0.005070767195767195</v>
      </c>
      <c r="J134" s="16">
        <f>F134-F5</f>
        <v>0.03324074074074073</v>
      </c>
      <c r="K134" s="16">
        <f aca="true" t="shared" si="22" ref="K134:K168">F134-F133</f>
        <v>0.0006018518518518534</v>
      </c>
      <c r="L134" s="17">
        <f aca="true" t="shared" si="23" ref="L134:L168">(J134/I134)*1000</f>
        <v>6555.367157949653</v>
      </c>
      <c r="M134" s="17">
        <f aca="true" t="shared" si="24" ref="M134:M165">L134-L133</f>
        <v>74.7368230842576</v>
      </c>
      <c r="N134" s="18">
        <v>0.019675925925925927</v>
      </c>
      <c r="O134" s="121">
        <v>110</v>
      </c>
      <c r="P134" s="41"/>
      <c r="Q134" s="42"/>
      <c r="R134" s="22">
        <f t="shared" si="21"/>
        <v>0.06906249999999999</v>
      </c>
      <c r="S134" s="23" t="s">
        <v>545</v>
      </c>
      <c r="T134" s="110">
        <v>102</v>
      </c>
      <c r="U134" s="25">
        <v>35</v>
      </c>
    </row>
    <row r="135" spans="1:21" ht="23.25" customHeight="1">
      <c r="A135" s="8" t="s">
        <v>550</v>
      </c>
      <c r="B135" s="103" t="s">
        <v>622</v>
      </c>
      <c r="C135" s="103" t="s">
        <v>623</v>
      </c>
      <c r="D135" s="104" t="s">
        <v>65</v>
      </c>
      <c r="E135" s="105">
        <v>1974</v>
      </c>
      <c r="F135" s="106" t="s">
        <v>1036</v>
      </c>
      <c r="G135" s="122" t="s">
        <v>165</v>
      </c>
      <c r="H135" s="123">
        <v>13</v>
      </c>
      <c r="I135" s="15">
        <f t="shared" si="20"/>
        <v>0.005100529100529101</v>
      </c>
      <c r="J135" s="16">
        <f>F135-F5</f>
        <v>0.033761574074074076</v>
      </c>
      <c r="K135" s="16">
        <f t="shared" si="22"/>
        <v>0.0005208333333333454</v>
      </c>
      <c r="L135" s="17">
        <f t="shared" si="23"/>
        <v>6619.229771784232</v>
      </c>
      <c r="M135" s="17">
        <f t="shared" si="24"/>
        <v>63.86261383457895</v>
      </c>
      <c r="N135" s="18">
        <v>0.02037037037037037</v>
      </c>
      <c r="O135" s="124">
        <v>21</v>
      </c>
      <c r="P135" s="41"/>
      <c r="Q135" s="42"/>
      <c r="R135" s="22">
        <f t="shared" si="21"/>
        <v>0.06888888888888889</v>
      </c>
      <c r="S135" s="23" t="s">
        <v>540</v>
      </c>
      <c r="T135" s="110">
        <v>131</v>
      </c>
      <c r="U135" s="25">
        <v>34</v>
      </c>
    </row>
    <row r="136" spans="1:21" ht="23.25" customHeight="1">
      <c r="A136" s="8" t="s">
        <v>553</v>
      </c>
      <c r="B136" s="103" t="s">
        <v>87</v>
      </c>
      <c r="C136" s="103" t="s">
        <v>736</v>
      </c>
      <c r="D136" s="104" t="s">
        <v>65</v>
      </c>
      <c r="E136" s="105">
        <v>1983</v>
      </c>
      <c r="F136" s="106" t="s">
        <v>1037</v>
      </c>
      <c r="G136" s="111" t="s">
        <v>26</v>
      </c>
      <c r="H136" s="112">
        <v>70</v>
      </c>
      <c r="I136" s="15">
        <f t="shared" si="20"/>
        <v>0.005103174603174604</v>
      </c>
      <c r="J136" s="16">
        <f>F136-F5</f>
        <v>0.033807870370370384</v>
      </c>
      <c r="K136" s="16">
        <f t="shared" si="22"/>
        <v>4.629629629630816E-05</v>
      </c>
      <c r="L136" s="17">
        <f t="shared" si="23"/>
        <v>6624.870399170556</v>
      </c>
      <c r="M136" s="17">
        <f t="shared" si="24"/>
        <v>5.640627386324013</v>
      </c>
      <c r="N136" s="18">
        <v>0.018460648148148146</v>
      </c>
      <c r="O136" s="121">
        <v>99</v>
      </c>
      <c r="P136" s="41"/>
      <c r="Q136" s="42"/>
      <c r="R136" s="22">
        <f t="shared" si="21"/>
        <v>0.07084490740740743</v>
      </c>
      <c r="S136" s="23" t="s">
        <v>571</v>
      </c>
      <c r="T136" s="110">
        <v>175</v>
      </c>
      <c r="U136" s="25">
        <v>33</v>
      </c>
    </row>
    <row r="137" spans="1:21" ht="23.25" customHeight="1">
      <c r="A137" s="8" t="s">
        <v>556</v>
      </c>
      <c r="B137" s="103" t="s">
        <v>653</v>
      </c>
      <c r="C137" s="103" t="s">
        <v>734</v>
      </c>
      <c r="D137" s="104" t="s">
        <v>65</v>
      </c>
      <c r="E137" s="105">
        <v>1987</v>
      </c>
      <c r="F137" s="106" t="s">
        <v>1038</v>
      </c>
      <c r="G137" s="122" t="s">
        <v>165</v>
      </c>
      <c r="H137" s="123">
        <v>14</v>
      </c>
      <c r="I137" s="15">
        <f t="shared" si="20"/>
        <v>0.005109126984126984</v>
      </c>
      <c r="J137" s="16">
        <f>F137-F5</f>
        <v>0.03391203703703704</v>
      </c>
      <c r="K137" s="16">
        <f t="shared" si="22"/>
        <v>0.0001041666666666552</v>
      </c>
      <c r="L137" s="17">
        <f t="shared" si="23"/>
        <v>6637.5404530744345</v>
      </c>
      <c r="M137" s="17">
        <f t="shared" si="24"/>
        <v>12.670053903878397</v>
      </c>
      <c r="N137" s="18">
        <v>0.018564814814814815</v>
      </c>
      <c r="O137" s="43">
        <v>15</v>
      </c>
      <c r="P137" s="41"/>
      <c r="Q137" s="42"/>
      <c r="R137" s="22">
        <f t="shared" si="21"/>
        <v>0.07084490740740741</v>
      </c>
      <c r="S137" s="23" t="s">
        <v>567</v>
      </c>
      <c r="T137" s="110">
        <v>174</v>
      </c>
      <c r="U137" s="25">
        <v>32</v>
      </c>
    </row>
    <row r="138" spans="1:21" ht="23.25" customHeight="1">
      <c r="A138" s="8" t="s">
        <v>559</v>
      </c>
      <c r="B138" s="103" t="s">
        <v>1039</v>
      </c>
      <c r="C138" s="103" t="s">
        <v>1040</v>
      </c>
      <c r="D138" s="104" t="s">
        <v>1041</v>
      </c>
      <c r="E138" s="105">
        <v>1951</v>
      </c>
      <c r="F138" s="106" t="s">
        <v>1042</v>
      </c>
      <c r="G138" s="114" t="s">
        <v>100</v>
      </c>
      <c r="H138" s="115">
        <v>8</v>
      </c>
      <c r="I138" s="15">
        <f t="shared" si="20"/>
        <v>0.005114417989417989</v>
      </c>
      <c r="J138" s="16">
        <f>F138-F5</f>
        <v>0.03400462962962963</v>
      </c>
      <c r="K138" s="16">
        <f t="shared" si="22"/>
        <v>9.259259259258856E-05</v>
      </c>
      <c r="L138" s="17">
        <f t="shared" si="23"/>
        <v>6648.777964567438</v>
      </c>
      <c r="M138" s="17">
        <f t="shared" si="24"/>
        <v>11.237511493003694</v>
      </c>
      <c r="N138" s="18">
        <v>0.021689814814814815</v>
      </c>
      <c r="O138" s="44">
        <v>122</v>
      </c>
      <c r="P138" s="41"/>
      <c r="Q138" s="42"/>
      <c r="R138" s="22">
        <f t="shared" si="21"/>
        <v>0.0678125</v>
      </c>
      <c r="S138" s="23" t="s">
        <v>520</v>
      </c>
      <c r="T138" s="110">
        <v>74</v>
      </c>
      <c r="U138" s="25">
        <v>31</v>
      </c>
    </row>
    <row r="139" spans="1:21" ht="23.25" customHeight="1">
      <c r="A139" s="8" t="s">
        <v>561</v>
      </c>
      <c r="B139" s="103" t="s">
        <v>22</v>
      </c>
      <c r="C139" s="103" t="s">
        <v>45</v>
      </c>
      <c r="D139" s="104" t="s">
        <v>818</v>
      </c>
      <c r="E139" s="105">
        <v>1965</v>
      </c>
      <c r="F139" s="106" t="s">
        <v>1043</v>
      </c>
      <c r="G139" s="107" t="s">
        <v>42</v>
      </c>
      <c r="H139" s="108">
        <v>37</v>
      </c>
      <c r="I139" s="15">
        <f t="shared" si="20"/>
        <v>0.005123677248677249</v>
      </c>
      <c r="J139" s="16">
        <f>F139-F5</f>
        <v>0.03416666666666667</v>
      </c>
      <c r="K139" s="16">
        <f t="shared" si="22"/>
        <v>0.00016203703703704386</v>
      </c>
      <c r="L139" s="17">
        <f t="shared" si="23"/>
        <v>6668.387763005035</v>
      </c>
      <c r="M139" s="17">
        <f t="shared" si="24"/>
        <v>19.60979843759651</v>
      </c>
      <c r="N139" s="18">
        <v>0.02091435185185185</v>
      </c>
      <c r="O139" s="44">
        <v>115</v>
      </c>
      <c r="P139" s="41"/>
      <c r="Q139" s="42"/>
      <c r="R139" s="22">
        <f t="shared" si="21"/>
        <v>0.06875</v>
      </c>
      <c r="S139" s="23" t="s">
        <v>531</v>
      </c>
      <c r="T139" s="110">
        <v>7</v>
      </c>
      <c r="U139" s="25">
        <v>30</v>
      </c>
    </row>
    <row r="140" spans="1:21" ht="23.25" customHeight="1">
      <c r="A140" s="8" t="s">
        <v>565</v>
      </c>
      <c r="B140" s="103" t="s">
        <v>586</v>
      </c>
      <c r="C140" s="103" t="s">
        <v>587</v>
      </c>
      <c r="D140" s="104" t="s">
        <v>40</v>
      </c>
      <c r="E140" s="105">
        <v>1984</v>
      </c>
      <c r="F140" s="106" t="s">
        <v>1044</v>
      </c>
      <c r="G140" s="111" t="s">
        <v>26</v>
      </c>
      <c r="H140" s="112">
        <v>71</v>
      </c>
      <c r="I140" s="15">
        <f t="shared" si="20"/>
        <v>0.005142195767195767</v>
      </c>
      <c r="J140" s="16">
        <f>F140-F5</f>
        <v>0.034490740740740745</v>
      </c>
      <c r="K140" s="16">
        <f t="shared" si="22"/>
        <v>0.00032407407407407385</v>
      </c>
      <c r="L140" s="17">
        <f t="shared" si="23"/>
        <v>6707.395498392284</v>
      </c>
      <c r="M140" s="17">
        <f t="shared" si="24"/>
        <v>39.00773538724934</v>
      </c>
      <c r="N140" s="18">
        <v>0.019849537037037037</v>
      </c>
      <c r="O140" s="44">
        <v>111</v>
      </c>
      <c r="P140" s="41"/>
      <c r="Q140" s="42"/>
      <c r="R140" s="22">
        <f t="shared" si="21"/>
        <v>0.07013888888888889</v>
      </c>
      <c r="S140" s="23" t="s">
        <v>559</v>
      </c>
      <c r="T140" s="110">
        <v>20</v>
      </c>
      <c r="U140" s="25">
        <v>29</v>
      </c>
    </row>
    <row r="141" spans="1:21" ht="23.25" customHeight="1">
      <c r="A141" s="8" t="s">
        <v>567</v>
      </c>
      <c r="B141" s="103" t="s">
        <v>68</v>
      </c>
      <c r="C141" s="103" t="s">
        <v>1045</v>
      </c>
      <c r="D141" s="104" t="s">
        <v>1046</v>
      </c>
      <c r="E141" s="105">
        <v>1983</v>
      </c>
      <c r="F141" s="106" t="s">
        <v>1047</v>
      </c>
      <c r="G141" s="111" t="s">
        <v>26</v>
      </c>
      <c r="H141" s="112">
        <v>72</v>
      </c>
      <c r="I141" s="15">
        <f t="shared" si="20"/>
        <v>0.0051732804232804235</v>
      </c>
      <c r="J141" s="16">
        <f>F141-F5</f>
        <v>0.035034722222222224</v>
      </c>
      <c r="K141" s="16">
        <f t="shared" si="22"/>
        <v>0.0005439814814814786</v>
      </c>
      <c r="L141" s="17">
        <f t="shared" si="23"/>
        <v>6772.244950140629</v>
      </c>
      <c r="M141" s="17">
        <f t="shared" si="24"/>
        <v>64.84945174834502</v>
      </c>
      <c r="N141" s="18">
        <v>0.02146990740740741</v>
      </c>
      <c r="O141" s="44">
        <v>120</v>
      </c>
      <c r="P141" s="41"/>
      <c r="Q141" s="42"/>
      <c r="R141" s="22">
        <f t="shared" si="21"/>
        <v>0.0690625</v>
      </c>
      <c r="S141" s="23" t="s">
        <v>550</v>
      </c>
      <c r="T141" s="110">
        <v>184</v>
      </c>
      <c r="U141" s="25">
        <v>28</v>
      </c>
    </row>
    <row r="142" spans="1:21" ht="23.25" customHeight="1">
      <c r="A142" s="8" t="s">
        <v>571</v>
      </c>
      <c r="B142" s="103" t="s">
        <v>631</v>
      </c>
      <c r="C142" s="103" t="s">
        <v>632</v>
      </c>
      <c r="D142" s="104" t="s">
        <v>40</v>
      </c>
      <c r="E142" s="105">
        <v>1976</v>
      </c>
      <c r="F142" s="106" t="s">
        <v>1048</v>
      </c>
      <c r="G142" s="122" t="s">
        <v>165</v>
      </c>
      <c r="H142" s="123">
        <v>15</v>
      </c>
      <c r="I142" s="15">
        <f t="shared" si="20"/>
        <v>0.005175264550264551</v>
      </c>
      <c r="J142" s="16">
        <f>F142-F5</f>
        <v>0.03506944444444445</v>
      </c>
      <c r="K142" s="16">
        <f t="shared" si="22"/>
        <v>3.472222222222765E-05</v>
      </c>
      <c r="L142" s="17">
        <f t="shared" si="23"/>
        <v>6776.357827476038</v>
      </c>
      <c r="M142" s="17">
        <f t="shared" si="24"/>
        <v>4.112877335409394</v>
      </c>
      <c r="N142" s="18">
        <v>0.020555555555555556</v>
      </c>
      <c r="O142" s="43">
        <v>22</v>
      </c>
      <c r="P142" s="41"/>
      <c r="Q142" s="42"/>
      <c r="R142" s="22">
        <f t="shared" si="21"/>
        <v>0.07001157407407407</v>
      </c>
      <c r="S142" s="23" t="s">
        <v>556</v>
      </c>
      <c r="T142" s="110">
        <v>12</v>
      </c>
      <c r="U142" s="25">
        <v>27</v>
      </c>
    </row>
    <row r="143" spans="1:21" ht="23.25" customHeight="1">
      <c r="A143" s="8" t="s">
        <v>575</v>
      </c>
      <c r="B143" s="103" t="s">
        <v>44</v>
      </c>
      <c r="C143" s="103" t="s">
        <v>659</v>
      </c>
      <c r="D143" s="104" t="s">
        <v>660</v>
      </c>
      <c r="E143" s="105">
        <v>1976</v>
      </c>
      <c r="F143" s="106" t="s">
        <v>1049</v>
      </c>
      <c r="G143" s="111" t="s">
        <v>26</v>
      </c>
      <c r="H143" s="112">
        <v>73</v>
      </c>
      <c r="I143" s="15">
        <f t="shared" si="20"/>
        <v>0.005222222222222223</v>
      </c>
      <c r="J143" s="16">
        <f>F143-F5</f>
        <v>0.03589120370370371</v>
      </c>
      <c r="K143" s="16">
        <f t="shared" si="22"/>
        <v>0.0008217592592592582</v>
      </c>
      <c r="L143" s="17">
        <f t="shared" si="23"/>
        <v>6872.783687943263</v>
      </c>
      <c r="M143" s="17">
        <f t="shared" si="24"/>
        <v>96.425860467225</v>
      </c>
      <c r="N143" s="18">
        <v>0.02096064814814815</v>
      </c>
      <c r="O143" s="44">
        <v>116</v>
      </c>
      <c r="P143" s="41"/>
      <c r="Q143" s="42"/>
      <c r="R143" s="22">
        <f t="shared" si="21"/>
        <v>0.07042824074074075</v>
      </c>
      <c r="S143" s="23" t="s">
        <v>561</v>
      </c>
      <c r="T143" s="110">
        <v>115</v>
      </c>
      <c r="U143" s="25">
        <v>26</v>
      </c>
    </row>
    <row r="144" spans="1:21" ht="23.25" customHeight="1">
      <c r="A144" s="8" t="s">
        <v>580</v>
      </c>
      <c r="B144" s="103" t="s">
        <v>1050</v>
      </c>
      <c r="C144" s="103" t="s">
        <v>1051</v>
      </c>
      <c r="D144" s="104" t="s">
        <v>907</v>
      </c>
      <c r="E144" s="105">
        <v>1945</v>
      </c>
      <c r="F144" s="106" t="s">
        <v>1052</v>
      </c>
      <c r="G144" s="114" t="s">
        <v>100</v>
      </c>
      <c r="H144" s="115">
        <v>9</v>
      </c>
      <c r="I144" s="15">
        <f t="shared" si="20"/>
        <v>0.005309523809523809</v>
      </c>
      <c r="J144" s="16">
        <f>F144-F5</f>
        <v>0.03741898148148148</v>
      </c>
      <c r="K144" s="16">
        <f t="shared" si="22"/>
        <v>0.0015277777777777668</v>
      </c>
      <c r="L144" s="17">
        <f t="shared" si="23"/>
        <v>7047.521175884404</v>
      </c>
      <c r="M144" s="17">
        <f t="shared" si="24"/>
        <v>174.7374879411409</v>
      </c>
      <c r="N144" s="18">
        <v>0.020324074074074074</v>
      </c>
      <c r="O144" s="44">
        <v>113</v>
      </c>
      <c r="P144" s="41"/>
      <c r="Q144" s="42"/>
      <c r="R144" s="22">
        <f t="shared" si="21"/>
        <v>0.07259259259259258</v>
      </c>
      <c r="S144" s="23" t="s">
        <v>584</v>
      </c>
      <c r="T144" s="110">
        <v>169</v>
      </c>
      <c r="U144" s="25">
        <v>25</v>
      </c>
    </row>
    <row r="145" spans="1:21" ht="23.25" customHeight="1">
      <c r="A145" s="8" t="s">
        <v>584</v>
      </c>
      <c r="B145" s="103" t="s">
        <v>44</v>
      </c>
      <c r="C145" s="103" t="s">
        <v>614</v>
      </c>
      <c r="D145" s="104" t="s">
        <v>301</v>
      </c>
      <c r="E145" s="105">
        <v>1977</v>
      </c>
      <c r="F145" s="106" t="s">
        <v>1053</v>
      </c>
      <c r="G145" s="111" t="s">
        <v>26</v>
      </c>
      <c r="H145" s="112">
        <v>74</v>
      </c>
      <c r="I145" s="15">
        <f t="shared" si="20"/>
        <v>0.005319444444444445</v>
      </c>
      <c r="J145" s="16">
        <f>F145-F5</f>
        <v>0.0375925925925926</v>
      </c>
      <c r="K145" s="16">
        <f t="shared" si="22"/>
        <v>0.00017361111111112437</v>
      </c>
      <c r="L145" s="17">
        <f t="shared" si="23"/>
        <v>7067.014795474326</v>
      </c>
      <c r="M145" s="17">
        <f t="shared" si="24"/>
        <v>19.493619589921764</v>
      </c>
      <c r="N145" s="18">
        <v>0.021736111111111112</v>
      </c>
      <c r="O145" s="44">
        <v>123</v>
      </c>
      <c r="P145" s="41"/>
      <c r="Q145" s="42"/>
      <c r="R145" s="22">
        <f t="shared" si="21"/>
        <v>0.07135416666666668</v>
      </c>
      <c r="S145" s="23" t="s">
        <v>575</v>
      </c>
      <c r="T145" s="110">
        <v>119</v>
      </c>
      <c r="U145" s="25">
        <v>24</v>
      </c>
    </row>
    <row r="146" spans="1:21" ht="23.25" customHeight="1">
      <c r="A146" s="8" t="s">
        <v>585</v>
      </c>
      <c r="B146" s="103" t="s">
        <v>22</v>
      </c>
      <c r="C146" s="103" t="s">
        <v>1054</v>
      </c>
      <c r="D146" s="104" t="s">
        <v>1055</v>
      </c>
      <c r="E146" s="105">
        <v>1975</v>
      </c>
      <c r="F146" s="106" t="s">
        <v>1056</v>
      </c>
      <c r="G146" s="111" t="s">
        <v>26</v>
      </c>
      <c r="H146" s="112">
        <v>75</v>
      </c>
      <c r="I146" s="15">
        <f t="shared" si="20"/>
        <v>0.0053201058201058195</v>
      </c>
      <c r="J146" s="16">
        <f>F146-F5</f>
        <v>0.037604166666666654</v>
      </c>
      <c r="K146" s="16">
        <f t="shared" si="22"/>
        <v>1.1574074074052754E-05</v>
      </c>
      <c r="L146" s="17">
        <f t="shared" si="23"/>
        <v>7068.3117851814995</v>
      </c>
      <c r="M146" s="17">
        <f t="shared" si="24"/>
        <v>1.2969897071734522</v>
      </c>
      <c r="N146" s="18">
        <v>0.021678240740740738</v>
      </c>
      <c r="O146" s="44">
        <v>121</v>
      </c>
      <c r="P146" s="41"/>
      <c r="Q146" s="42"/>
      <c r="R146" s="22">
        <f t="shared" si="21"/>
        <v>0.0714236111111111</v>
      </c>
      <c r="S146" s="23" t="s">
        <v>580</v>
      </c>
      <c r="T146" s="110">
        <v>170</v>
      </c>
      <c r="U146" s="25">
        <v>23</v>
      </c>
    </row>
    <row r="147" spans="1:21" ht="23.25" customHeight="1">
      <c r="A147" s="8" t="s">
        <v>589</v>
      </c>
      <c r="B147" s="103" t="s">
        <v>22</v>
      </c>
      <c r="C147" s="103" t="s">
        <v>669</v>
      </c>
      <c r="D147" s="118" t="s">
        <v>40</v>
      </c>
      <c r="E147" s="119">
        <v>1949</v>
      </c>
      <c r="F147" s="106" t="s">
        <v>1057</v>
      </c>
      <c r="G147" s="132" t="s">
        <v>100</v>
      </c>
      <c r="H147" s="115">
        <v>10</v>
      </c>
      <c r="I147" s="15">
        <f t="shared" si="20"/>
        <v>0.0053525132275132285</v>
      </c>
      <c r="J147" s="16">
        <f>F147-F5</f>
        <v>0.03817129629629631</v>
      </c>
      <c r="K147" s="16">
        <f t="shared" si="22"/>
        <v>0.0005671296296296535</v>
      </c>
      <c r="L147" s="17">
        <f t="shared" si="23"/>
        <v>7131.471642159891</v>
      </c>
      <c r="M147" s="17">
        <f t="shared" si="24"/>
        <v>63.15985697839187</v>
      </c>
      <c r="N147" s="18">
        <v>0.01994212962962963</v>
      </c>
      <c r="O147" s="44">
        <v>112</v>
      </c>
      <c r="P147" s="41"/>
      <c r="Q147" s="42"/>
      <c r="R147" s="22">
        <f t="shared" si="21"/>
        <v>0.07372685185185186</v>
      </c>
      <c r="S147" s="23" t="s">
        <v>585</v>
      </c>
      <c r="T147" s="110">
        <v>5</v>
      </c>
      <c r="U147" s="25">
        <v>22</v>
      </c>
    </row>
    <row r="148" spans="1:21" ht="23.25" customHeight="1">
      <c r="A148" s="8" t="s">
        <v>593</v>
      </c>
      <c r="B148" s="103" t="s">
        <v>215</v>
      </c>
      <c r="C148" s="103" t="s">
        <v>1058</v>
      </c>
      <c r="D148" s="104" t="s">
        <v>1059</v>
      </c>
      <c r="E148" s="105">
        <v>1976</v>
      </c>
      <c r="F148" s="106" t="s">
        <v>1060</v>
      </c>
      <c r="G148" s="111" t="s">
        <v>26</v>
      </c>
      <c r="H148" s="112">
        <v>76</v>
      </c>
      <c r="I148" s="15">
        <f t="shared" si="20"/>
        <v>0.005362433862433862</v>
      </c>
      <c r="J148" s="16">
        <f>F148-F5</f>
        <v>0.038344907407407404</v>
      </c>
      <c r="K148" s="16">
        <f t="shared" si="22"/>
        <v>0.00017361111111109662</v>
      </c>
      <c r="L148" s="17">
        <f t="shared" si="23"/>
        <v>7150.653675382338</v>
      </c>
      <c r="M148" s="17">
        <f t="shared" si="24"/>
        <v>19.18203322244699</v>
      </c>
      <c r="N148" s="18">
        <v>0.01954861111111111</v>
      </c>
      <c r="O148" s="44">
        <v>107</v>
      </c>
      <c r="P148" s="41"/>
      <c r="Q148" s="42"/>
      <c r="R148" s="22">
        <f t="shared" si="21"/>
        <v>0.07429398148148147</v>
      </c>
      <c r="S148" s="23" t="s">
        <v>589</v>
      </c>
      <c r="T148" s="110">
        <v>173</v>
      </c>
      <c r="U148" s="25">
        <v>21</v>
      </c>
    </row>
    <row r="149" spans="1:21" ht="23.25" customHeight="1">
      <c r="A149" s="8" t="s">
        <v>596</v>
      </c>
      <c r="B149" s="103" t="s">
        <v>1061</v>
      </c>
      <c r="C149" s="103" t="s">
        <v>1062</v>
      </c>
      <c r="D149" s="104" t="s">
        <v>40</v>
      </c>
      <c r="E149" s="105">
        <v>1972</v>
      </c>
      <c r="F149" s="106" t="s">
        <v>1063</v>
      </c>
      <c r="G149" s="125" t="s">
        <v>289</v>
      </c>
      <c r="H149" s="126">
        <v>7</v>
      </c>
      <c r="I149" s="15">
        <f t="shared" si="20"/>
        <v>0.005447751322751323</v>
      </c>
      <c r="J149" s="16">
        <f>F149-F5</f>
        <v>0.03983796296296297</v>
      </c>
      <c r="K149" s="16">
        <f t="shared" si="22"/>
        <v>0.001493055555555567</v>
      </c>
      <c r="L149" s="17">
        <f t="shared" si="23"/>
        <v>7312.735219133181</v>
      </c>
      <c r="M149" s="17">
        <f t="shared" si="24"/>
        <v>162.08154375084268</v>
      </c>
      <c r="N149" s="18">
        <v>0.02056712962962963</v>
      </c>
      <c r="O149" s="43">
        <v>23</v>
      </c>
      <c r="P149" s="41"/>
      <c r="Q149" s="42"/>
      <c r="R149" s="22">
        <f t="shared" si="21"/>
        <v>0.07476851851851853</v>
      </c>
      <c r="S149" s="23" t="s">
        <v>593</v>
      </c>
      <c r="T149" s="110">
        <v>123</v>
      </c>
      <c r="U149" s="25">
        <v>20</v>
      </c>
    </row>
    <row r="150" spans="1:21" ht="23.25" customHeight="1">
      <c r="A150" s="8" t="s">
        <v>601</v>
      </c>
      <c r="B150" s="103" t="s">
        <v>653</v>
      </c>
      <c r="C150" s="103" t="s">
        <v>1064</v>
      </c>
      <c r="D150" s="104" t="s">
        <v>65</v>
      </c>
      <c r="E150" s="105">
        <v>1979</v>
      </c>
      <c r="F150" s="106" t="s">
        <v>1065</v>
      </c>
      <c r="G150" s="122" t="s">
        <v>165</v>
      </c>
      <c r="H150" s="123">
        <v>16</v>
      </c>
      <c r="I150" s="15">
        <f t="shared" si="20"/>
        <v>0.005455026455026456</v>
      </c>
      <c r="J150" s="16">
        <f>F150-F5</f>
        <v>0.03996527777777779</v>
      </c>
      <c r="K150" s="16">
        <f t="shared" si="22"/>
        <v>0.0001273148148148162</v>
      </c>
      <c r="L150" s="17">
        <f t="shared" si="23"/>
        <v>7326.321532492727</v>
      </c>
      <c r="M150" s="17">
        <f t="shared" si="24"/>
        <v>13.586313359545784</v>
      </c>
      <c r="N150" s="18">
        <v>0.0203125</v>
      </c>
      <c r="O150" s="43">
        <v>20</v>
      </c>
      <c r="P150" s="41"/>
      <c r="Q150" s="42"/>
      <c r="R150" s="22">
        <f t="shared" si="21"/>
        <v>0.07515046296296297</v>
      </c>
      <c r="S150" s="23" t="s">
        <v>606</v>
      </c>
      <c r="T150" s="133">
        <v>98</v>
      </c>
      <c r="U150" s="25">
        <v>19</v>
      </c>
    </row>
    <row r="151" spans="1:21" ht="23.25" customHeight="1">
      <c r="A151" s="8" t="s">
        <v>606</v>
      </c>
      <c r="B151" s="103" t="s">
        <v>38</v>
      </c>
      <c r="C151" s="103" t="s">
        <v>1066</v>
      </c>
      <c r="D151" s="104" t="s">
        <v>245</v>
      </c>
      <c r="E151" s="105">
        <v>1979</v>
      </c>
      <c r="F151" s="106" t="s">
        <v>1067</v>
      </c>
      <c r="G151" s="111" t="s">
        <v>26</v>
      </c>
      <c r="H151" s="112">
        <v>77</v>
      </c>
      <c r="I151" s="15">
        <f t="shared" si="20"/>
        <v>0.005455687830687832</v>
      </c>
      <c r="J151" s="16">
        <f>F151-F5</f>
        <v>0.03997685185185187</v>
      </c>
      <c r="K151" s="16">
        <f t="shared" si="22"/>
        <v>1.157407407408051E-05</v>
      </c>
      <c r="L151" s="17">
        <f t="shared" si="23"/>
        <v>7327.554855133957</v>
      </c>
      <c r="M151" s="17">
        <f t="shared" si="24"/>
        <v>1.2333226412301883</v>
      </c>
      <c r="N151" s="18">
        <v>0.020324074074074074</v>
      </c>
      <c r="O151" s="44">
        <v>114</v>
      </c>
      <c r="P151" s="41"/>
      <c r="Q151" s="42"/>
      <c r="R151" s="22">
        <f t="shared" si="21"/>
        <v>0.07515046296296297</v>
      </c>
      <c r="S151" s="23" t="s">
        <v>610</v>
      </c>
      <c r="T151" s="133">
        <v>80</v>
      </c>
      <c r="U151" s="25">
        <v>18</v>
      </c>
    </row>
    <row r="152" spans="1:21" ht="23.25" customHeight="1">
      <c r="A152" s="8" t="s">
        <v>610</v>
      </c>
      <c r="B152" s="103" t="s">
        <v>653</v>
      </c>
      <c r="C152" s="103" t="s">
        <v>1068</v>
      </c>
      <c r="D152" s="104" t="s">
        <v>907</v>
      </c>
      <c r="E152" s="105">
        <v>1976</v>
      </c>
      <c r="F152" s="106" t="s">
        <v>1069</v>
      </c>
      <c r="G152" s="122" t="s">
        <v>165</v>
      </c>
      <c r="H152" s="123">
        <v>17</v>
      </c>
      <c r="I152" s="15">
        <f t="shared" si="20"/>
        <v>0.005505952380952381</v>
      </c>
      <c r="J152" s="16">
        <f>F152-F5</f>
        <v>0.04085648148148149</v>
      </c>
      <c r="K152" s="16">
        <f t="shared" si="22"/>
        <v>0.0008796296296296191</v>
      </c>
      <c r="L152" s="17">
        <f t="shared" si="23"/>
        <v>7420.420420420422</v>
      </c>
      <c r="M152" s="17">
        <f t="shared" si="24"/>
        <v>92.86556528646452</v>
      </c>
      <c r="N152" s="18">
        <v>0.021331018518518517</v>
      </c>
      <c r="O152" s="43">
        <v>25</v>
      </c>
      <c r="P152" s="41"/>
      <c r="Q152" s="42"/>
      <c r="R152" s="22">
        <f t="shared" si="21"/>
        <v>0.07502314814814816</v>
      </c>
      <c r="S152" s="23" t="s">
        <v>596</v>
      </c>
      <c r="T152" s="133">
        <v>134</v>
      </c>
      <c r="U152" s="25">
        <v>17</v>
      </c>
    </row>
    <row r="153" spans="1:21" ht="23.25" customHeight="1">
      <c r="A153" s="8" t="s">
        <v>613</v>
      </c>
      <c r="B153" s="103" t="s">
        <v>286</v>
      </c>
      <c r="C153" s="103" t="s">
        <v>1070</v>
      </c>
      <c r="D153" s="104" t="s">
        <v>1071</v>
      </c>
      <c r="E153" s="105">
        <v>1985</v>
      </c>
      <c r="F153" s="106" t="s">
        <v>1072</v>
      </c>
      <c r="G153" s="122" t="s">
        <v>165</v>
      </c>
      <c r="H153" s="123">
        <v>18</v>
      </c>
      <c r="I153" s="15">
        <f t="shared" si="20"/>
        <v>0.005578703703703703</v>
      </c>
      <c r="J153" s="16">
        <f>F153-F5</f>
        <v>0.04212962962962962</v>
      </c>
      <c r="K153" s="16">
        <f t="shared" si="22"/>
        <v>0.0012731481481481344</v>
      </c>
      <c r="L153" s="17">
        <f t="shared" si="23"/>
        <v>7551.867219917012</v>
      </c>
      <c r="M153" s="17">
        <f t="shared" si="24"/>
        <v>131.44679949659076</v>
      </c>
      <c r="N153" s="18">
        <v>0.021493055555555557</v>
      </c>
      <c r="O153" s="43">
        <v>26</v>
      </c>
      <c r="P153" s="41"/>
      <c r="Q153" s="42"/>
      <c r="R153" s="22">
        <f t="shared" si="21"/>
        <v>0.07613425925925925</v>
      </c>
      <c r="S153" s="23" t="s">
        <v>617</v>
      </c>
      <c r="T153" s="133">
        <v>127</v>
      </c>
      <c r="U153" s="25">
        <v>16</v>
      </c>
    </row>
    <row r="154" spans="1:21" ht="23.25" customHeight="1">
      <c r="A154" s="8" t="s">
        <v>617</v>
      </c>
      <c r="B154" s="103" t="s">
        <v>87</v>
      </c>
      <c r="C154" s="103" t="s">
        <v>1073</v>
      </c>
      <c r="D154" s="104" t="s">
        <v>960</v>
      </c>
      <c r="E154" s="105">
        <v>1969</v>
      </c>
      <c r="F154" s="106" t="s">
        <v>1074</v>
      </c>
      <c r="G154" s="107" t="s">
        <v>42</v>
      </c>
      <c r="H154" s="108">
        <v>38</v>
      </c>
      <c r="I154" s="15">
        <f t="shared" si="20"/>
        <v>0.00560515873015873</v>
      </c>
      <c r="J154" s="16">
        <f>F154-F5</f>
        <v>0.04259259259259259</v>
      </c>
      <c r="K154" s="16">
        <f t="shared" si="22"/>
        <v>0.00046296296296297057</v>
      </c>
      <c r="L154" s="17">
        <f t="shared" si="23"/>
        <v>7598.82005899705</v>
      </c>
      <c r="M154" s="17">
        <f t="shared" si="24"/>
        <v>46.95283908003785</v>
      </c>
      <c r="N154" s="18">
        <v>0.023032407407407404</v>
      </c>
      <c r="O154" s="44">
        <v>128</v>
      </c>
      <c r="P154" s="41"/>
      <c r="Q154" s="42"/>
      <c r="R154" s="22">
        <f t="shared" si="21"/>
        <v>0.07505787037037037</v>
      </c>
      <c r="S154" s="23" t="s">
        <v>601</v>
      </c>
      <c r="T154" s="133">
        <v>93</v>
      </c>
      <c r="U154" s="25">
        <v>15</v>
      </c>
    </row>
    <row r="155" spans="1:21" ht="23.25" customHeight="1">
      <c r="A155" s="8" t="s">
        <v>621</v>
      </c>
      <c r="B155" s="103" t="s">
        <v>484</v>
      </c>
      <c r="C155" s="103" t="s">
        <v>1075</v>
      </c>
      <c r="D155" s="104" t="s">
        <v>944</v>
      </c>
      <c r="E155" s="105">
        <v>1967</v>
      </c>
      <c r="F155" s="106" t="s">
        <v>1076</v>
      </c>
      <c r="G155" s="125" t="s">
        <v>289</v>
      </c>
      <c r="H155" s="126">
        <v>8</v>
      </c>
      <c r="I155" s="15">
        <f t="shared" si="20"/>
        <v>0.0056541005291005295</v>
      </c>
      <c r="J155" s="16">
        <f>F155-F5</f>
        <v>0.04344907407407408</v>
      </c>
      <c r="K155" s="16">
        <f t="shared" si="22"/>
        <v>0.0008564814814814858</v>
      </c>
      <c r="L155" s="17">
        <f t="shared" si="23"/>
        <v>7684.524505790151</v>
      </c>
      <c r="M155" s="17">
        <f t="shared" si="24"/>
        <v>85.70444679310094</v>
      </c>
      <c r="N155" s="18">
        <v>0.02273148148148148</v>
      </c>
      <c r="O155" s="43">
        <v>28</v>
      </c>
      <c r="P155" s="41"/>
      <c r="Q155" s="42"/>
      <c r="R155" s="22">
        <f t="shared" si="21"/>
        <v>0.07621527777777778</v>
      </c>
      <c r="S155" s="23" t="s">
        <v>621</v>
      </c>
      <c r="T155" s="133">
        <v>130</v>
      </c>
      <c r="U155" s="25">
        <v>14</v>
      </c>
    </row>
    <row r="156" spans="1:21" ht="23.25" customHeight="1">
      <c r="A156" s="8" t="s">
        <v>625</v>
      </c>
      <c r="B156" s="103" t="s">
        <v>602</v>
      </c>
      <c r="C156" s="103" t="s">
        <v>603</v>
      </c>
      <c r="D156" s="104" t="s">
        <v>604</v>
      </c>
      <c r="E156" s="105">
        <v>1949</v>
      </c>
      <c r="F156" s="106" t="s">
        <v>1077</v>
      </c>
      <c r="G156" s="114" t="s">
        <v>100</v>
      </c>
      <c r="H156" s="115">
        <v>11</v>
      </c>
      <c r="I156" s="15">
        <f t="shared" si="20"/>
        <v>0.005666666666666667</v>
      </c>
      <c r="J156" s="16">
        <f>F156-F5</f>
        <v>0.04366898148148148</v>
      </c>
      <c r="K156" s="16">
        <f t="shared" si="22"/>
        <v>0.00021990740740740478</v>
      </c>
      <c r="L156" s="17">
        <f t="shared" si="23"/>
        <v>7706.2908496732025</v>
      </c>
      <c r="M156" s="17">
        <f t="shared" si="24"/>
        <v>21.766343883051377</v>
      </c>
      <c r="N156" s="18">
        <v>0.022523148148148143</v>
      </c>
      <c r="O156" s="44">
        <v>126</v>
      </c>
      <c r="P156" s="41"/>
      <c r="Q156" s="42"/>
      <c r="R156" s="22">
        <f t="shared" si="21"/>
        <v>0.07664351851851853</v>
      </c>
      <c r="S156" s="23" t="s">
        <v>625</v>
      </c>
      <c r="T156" s="133">
        <v>166</v>
      </c>
      <c r="U156" s="25">
        <v>13</v>
      </c>
    </row>
    <row r="157" spans="1:21" ht="23.25" customHeight="1">
      <c r="A157" s="8" t="s">
        <v>628</v>
      </c>
      <c r="B157" s="103" t="s">
        <v>342</v>
      </c>
      <c r="C157" s="103" t="s">
        <v>591</v>
      </c>
      <c r="D157" s="104" t="s">
        <v>444</v>
      </c>
      <c r="E157" s="105">
        <v>1963</v>
      </c>
      <c r="F157" s="106" t="s">
        <v>1078</v>
      </c>
      <c r="G157" s="125" t="s">
        <v>289</v>
      </c>
      <c r="H157" s="126">
        <v>9</v>
      </c>
      <c r="I157" s="15">
        <f t="shared" si="20"/>
        <v>0.005702380952380953</v>
      </c>
      <c r="J157" s="16">
        <f>F157-F5</f>
        <v>0.04429398148148148</v>
      </c>
      <c r="K157" s="16">
        <f t="shared" si="22"/>
        <v>0.0006250000000000006</v>
      </c>
      <c r="L157" s="17">
        <f t="shared" si="23"/>
        <v>7767.629320343308</v>
      </c>
      <c r="M157" s="17">
        <f t="shared" si="24"/>
        <v>61.33847067010538</v>
      </c>
      <c r="N157" s="18">
        <v>0.020995370370370373</v>
      </c>
      <c r="O157" s="43">
        <v>24</v>
      </c>
      <c r="P157" s="41"/>
      <c r="Q157" s="42"/>
      <c r="R157" s="22">
        <f t="shared" si="21"/>
        <v>0.0787962962962963</v>
      </c>
      <c r="S157" s="23" t="s">
        <v>634</v>
      </c>
      <c r="T157" s="133">
        <v>27</v>
      </c>
      <c r="U157" s="25">
        <v>12</v>
      </c>
    </row>
    <row r="158" spans="1:21" ht="23.25" customHeight="1">
      <c r="A158" s="8" t="s">
        <v>630</v>
      </c>
      <c r="B158" s="103" t="s">
        <v>663</v>
      </c>
      <c r="C158" s="103" t="s">
        <v>664</v>
      </c>
      <c r="D158" s="104" t="s">
        <v>60</v>
      </c>
      <c r="E158" s="105">
        <v>1984</v>
      </c>
      <c r="F158" s="106" t="s">
        <v>1079</v>
      </c>
      <c r="G158" s="122" t="s">
        <v>165</v>
      </c>
      <c r="H158" s="123">
        <v>19</v>
      </c>
      <c r="I158" s="15">
        <f t="shared" si="20"/>
        <v>0.005737433862433863</v>
      </c>
      <c r="J158" s="16">
        <f>F158-F5</f>
        <v>0.04490740740740742</v>
      </c>
      <c r="K158" s="16">
        <f t="shared" si="22"/>
        <v>0.0006134259259259339</v>
      </c>
      <c r="L158" s="17">
        <f t="shared" si="23"/>
        <v>7827.089337175793</v>
      </c>
      <c r="M158" s="17">
        <f t="shared" si="24"/>
        <v>59.46001683248505</v>
      </c>
      <c r="N158" s="18">
        <v>0.021909722222222223</v>
      </c>
      <c r="O158" s="43">
        <v>27</v>
      </c>
      <c r="P158" s="41"/>
      <c r="Q158" s="42"/>
      <c r="R158" s="22">
        <f t="shared" si="21"/>
        <v>0.07849537037037038</v>
      </c>
      <c r="S158" s="23" t="s">
        <v>630</v>
      </c>
      <c r="T158" s="133">
        <v>148</v>
      </c>
      <c r="U158" s="25">
        <v>11</v>
      </c>
    </row>
    <row r="159" spans="1:21" ht="23.25" customHeight="1">
      <c r="A159" s="8" t="s">
        <v>634</v>
      </c>
      <c r="B159" s="103" t="s">
        <v>631</v>
      </c>
      <c r="C159" s="103" t="s">
        <v>1080</v>
      </c>
      <c r="D159" s="104" t="s">
        <v>40</v>
      </c>
      <c r="E159" s="105">
        <v>1948</v>
      </c>
      <c r="F159" s="106" t="s">
        <v>1081</v>
      </c>
      <c r="G159" s="125" t="s">
        <v>289</v>
      </c>
      <c r="H159" s="126">
        <v>10</v>
      </c>
      <c r="I159" s="15">
        <f t="shared" si="20"/>
        <v>0.005850529100529101</v>
      </c>
      <c r="J159" s="16">
        <f>F159-F5</f>
        <v>0.046886574074074074</v>
      </c>
      <c r="K159" s="16">
        <f t="shared" si="22"/>
        <v>0.001979166666666657</v>
      </c>
      <c r="L159" s="17">
        <f t="shared" si="23"/>
        <v>8014.074157811439</v>
      </c>
      <c r="M159" s="17">
        <f t="shared" si="24"/>
        <v>186.98482063564643</v>
      </c>
      <c r="N159" s="18">
        <v>0.024224537037037034</v>
      </c>
      <c r="O159" s="43">
        <v>29</v>
      </c>
      <c r="P159" s="41"/>
      <c r="Q159" s="42"/>
      <c r="R159" s="22">
        <f t="shared" si="21"/>
        <v>0.07815972222222223</v>
      </c>
      <c r="S159" s="23" t="s">
        <v>628</v>
      </c>
      <c r="T159" s="133">
        <v>78</v>
      </c>
      <c r="U159" s="25">
        <v>10</v>
      </c>
    </row>
    <row r="160" spans="1:21" ht="23.25" customHeight="1">
      <c r="A160" s="8" t="s">
        <v>636</v>
      </c>
      <c r="B160" s="103" t="s">
        <v>672</v>
      </c>
      <c r="C160" s="103" t="s">
        <v>673</v>
      </c>
      <c r="D160" s="104" t="s">
        <v>312</v>
      </c>
      <c r="E160" s="105">
        <v>1980</v>
      </c>
      <c r="F160" s="106" t="s">
        <v>1082</v>
      </c>
      <c r="G160" s="111" t="s">
        <v>26</v>
      </c>
      <c r="H160" s="112">
        <v>78</v>
      </c>
      <c r="I160" s="15">
        <f t="shared" si="20"/>
        <v>0.005856481481481482</v>
      </c>
      <c r="J160" s="16">
        <f>F160-F5</f>
        <v>0.04699074074074074</v>
      </c>
      <c r="K160" s="16">
        <f t="shared" si="22"/>
        <v>0.00010416666666666907</v>
      </c>
      <c r="L160" s="17">
        <f t="shared" si="23"/>
        <v>8023.715415019764</v>
      </c>
      <c r="M160" s="17">
        <f t="shared" si="24"/>
        <v>9.641257208324532</v>
      </c>
      <c r="N160" s="18">
        <v>0.022997685185185187</v>
      </c>
      <c r="O160" s="44">
        <v>127</v>
      </c>
      <c r="P160" s="41"/>
      <c r="Q160" s="42"/>
      <c r="R160" s="22">
        <f t="shared" si="21"/>
        <v>0.07949074074074074</v>
      </c>
      <c r="S160" s="23" t="s">
        <v>640</v>
      </c>
      <c r="T160" s="133">
        <v>30</v>
      </c>
      <c r="U160" s="25">
        <v>9</v>
      </c>
    </row>
    <row r="161" spans="1:21" ht="23.25" customHeight="1">
      <c r="A161" s="8" t="s">
        <v>640</v>
      </c>
      <c r="B161" s="103" t="s">
        <v>969</v>
      </c>
      <c r="C161" s="103" t="s">
        <v>1083</v>
      </c>
      <c r="D161" s="104" t="s">
        <v>1084</v>
      </c>
      <c r="E161" s="105">
        <v>1966</v>
      </c>
      <c r="F161" s="106" t="s">
        <v>1085</v>
      </c>
      <c r="G161" s="107" t="s">
        <v>42</v>
      </c>
      <c r="H161" s="108">
        <v>39</v>
      </c>
      <c r="I161" s="15">
        <f t="shared" si="20"/>
        <v>0.006164682539682539</v>
      </c>
      <c r="J161" s="16">
        <f>F161-F5</f>
        <v>0.05238425925925926</v>
      </c>
      <c r="K161" s="16">
        <f t="shared" si="22"/>
        <v>0.00539351851851852</v>
      </c>
      <c r="L161" s="17">
        <f t="shared" si="23"/>
        <v>8497.478811286344</v>
      </c>
      <c r="M161" s="17">
        <f t="shared" si="24"/>
        <v>473.76339626658046</v>
      </c>
      <c r="N161" s="18">
        <v>0.028599537037037034</v>
      </c>
      <c r="O161" s="44">
        <v>130</v>
      </c>
      <c r="P161" s="41"/>
      <c r="Q161" s="42"/>
      <c r="R161" s="22">
        <f t="shared" si="21"/>
        <v>0.07928240740740741</v>
      </c>
      <c r="S161" s="23" t="s">
        <v>636</v>
      </c>
      <c r="T161" s="133">
        <v>70</v>
      </c>
      <c r="U161" s="25">
        <v>8</v>
      </c>
    </row>
    <row r="162" spans="1:21" ht="23.25" customHeight="1">
      <c r="A162" s="8" t="s">
        <v>644</v>
      </c>
      <c r="B162" s="103" t="s">
        <v>82</v>
      </c>
      <c r="C162" s="103" t="s">
        <v>695</v>
      </c>
      <c r="D162" s="104" t="s">
        <v>328</v>
      </c>
      <c r="E162" s="105">
        <v>1966</v>
      </c>
      <c r="F162" s="106" t="s">
        <v>1086</v>
      </c>
      <c r="G162" s="107" t="s">
        <v>42</v>
      </c>
      <c r="H162" s="108">
        <v>40</v>
      </c>
      <c r="I162" s="15">
        <f t="shared" si="20"/>
        <v>0.006274470899470899</v>
      </c>
      <c r="J162" s="16">
        <f>F162-F5</f>
        <v>0.054305555555555544</v>
      </c>
      <c r="K162" s="16">
        <f t="shared" si="22"/>
        <v>0.001921296296296282</v>
      </c>
      <c r="L162" s="17">
        <f t="shared" si="23"/>
        <v>8655.001581110993</v>
      </c>
      <c r="M162" s="17">
        <f t="shared" si="24"/>
        <v>157.522769824649</v>
      </c>
      <c r="N162" s="18">
        <v>0.02241898148148148</v>
      </c>
      <c r="O162" s="44">
        <v>125</v>
      </c>
      <c r="P162" s="41"/>
      <c r="Q162" s="42"/>
      <c r="R162" s="22">
        <f t="shared" si="21"/>
        <v>0.08738425925925924</v>
      </c>
      <c r="S162" s="23" t="s">
        <v>652</v>
      </c>
      <c r="T162" s="133">
        <v>44</v>
      </c>
      <c r="U162" s="25">
        <v>7</v>
      </c>
    </row>
    <row r="163" spans="1:21" ht="23.25" customHeight="1">
      <c r="A163" s="8" t="s">
        <v>648</v>
      </c>
      <c r="B163" s="103" t="s">
        <v>44</v>
      </c>
      <c r="C163" s="103" t="s">
        <v>1087</v>
      </c>
      <c r="D163" s="104" t="s">
        <v>328</v>
      </c>
      <c r="E163" s="105">
        <v>1964</v>
      </c>
      <c r="F163" s="106" t="s">
        <v>1088</v>
      </c>
      <c r="G163" s="107" t="s">
        <v>42</v>
      </c>
      <c r="H163" s="108">
        <v>41</v>
      </c>
      <c r="I163" s="15">
        <f t="shared" si="20"/>
        <v>0.006275132275132275</v>
      </c>
      <c r="J163" s="16">
        <f>F163-F5</f>
        <v>0.054317129629629625</v>
      </c>
      <c r="K163" s="16">
        <f t="shared" si="22"/>
        <v>1.157407407408051E-05</v>
      </c>
      <c r="L163" s="17">
        <f t="shared" si="23"/>
        <v>8655.93381112985</v>
      </c>
      <c r="M163" s="17">
        <f t="shared" si="24"/>
        <v>0.9322300188559893</v>
      </c>
      <c r="N163" s="18">
        <v>0.022152777777777775</v>
      </c>
      <c r="O163" s="44">
        <v>124</v>
      </c>
      <c r="P163" s="41"/>
      <c r="Q163" s="42"/>
      <c r="R163" s="22">
        <f t="shared" si="21"/>
        <v>0.08766203703703704</v>
      </c>
      <c r="S163" s="23" t="s">
        <v>665</v>
      </c>
      <c r="T163" s="133">
        <v>105</v>
      </c>
      <c r="U163" s="25">
        <v>6</v>
      </c>
    </row>
    <row r="164" spans="1:21" ht="23.25" customHeight="1">
      <c r="A164" s="8" t="s">
        <v>652</v>
      </c>
      <c r="B164" s="103" t="s">
        <v>705</v>
      </c>
      <c r="C164" s="103" t="s">
        <v>587</v>
      </c>
      <c r="D164" s="104" t="s">
        <v>40</v>
      </c>
      <c r="E164" s="105">
        <v>1978</v>
      </c>
      <c r="F164" s="106" t="s">
        <v>1089</v>
      </c>
      <c r="G164" s="111" t="s">
        <v>26</v>
      </c>
      <c r="H164" s="112">
        <v>79</v>
      </c>
      <c r="I164" s="15">
        <f t="shared" si="20"/>
        <v>0.006279100529100529</v>
      </c>
      <c r="J164" s="16">
        <f>F164-F5</f>
        <v>0.05438657407407408</v>
      </c>
      <c r="K164" s="16">
        <f t="shared" si="22"/>
        <v>6.94444444444553E-05</v>
      </c>
      <c r="L164" s="17">
        <f t="shared" si="23"/>
        <v>8661.523067200338</v>
      </c>
      <c r="M164" s="17">
        <f t="shared" si="24"/>
        <v>5.589256070488773</v>
      </c>
      <c r="N164" s="18">
        <v>0.024675925925925924</v>
      </c>
      <c r="O164" s="44">
        <v>129</v>
      </c>
      <c r="P164" s="41"/>
      <c r="Q164" s="42"/>
      <c r="R164" s="22">
        <f t="shared" si="21"/>
        <v>0.08520833333333334</v>
      </c>
      <c r="S164" s="23" t="s">
        <v>644</v>
      </c>
      <c r="T164" s="133">
        <v>19</v>
      </c>
      <c r="U164" s="25">
        <v>5</v>
      </c>
    </row>
    <row r="165" spans="1:21" ht="23.25" customHeight="1">
      <c r="A165" s="8" t="s">
        <v>656</v>
      </c>
      <c r="B165" s="103" t="s">
        <v>365</v>
      </c>
      <c r="C165" s="103" t="s">
        <v>741</v>
      </c>
      <c r="D165" s="104" t="s">
        <v>40</v>
      </c>
      <c r="E165" s="105">
        <v>1954</v>
      </c>
      <c r="F165" s="106" t="s">
        <v>1090</v>
      </c>
      <c r="G165" s="125" t="s">
        <v>289</v>
      </c>
      <c r="H165" s="126">
        <v>11</v>
      </c>
      <c r="I165" s="15">
        <f t="shared" si="20"/>
        <v>0.006729497354497354</v>
      </c>
      <c r="J165" s="16">
        <f>F165-F5</f>
        <v>0.06226851851851852</v>
      </c>
      <c r="K165" s="16">
        <f t="shared" si="22"/>
        <v>0.007881944444444441</v>
      </c>
      <c r="L165" s="17">
        <f t="shared" si="23"/>
        <v>9253.071253071254</v>
      </c>
      <c r="M165" s="17">
        <f t="shared" si="24"/>
        <v>591.5481858709154</v>
      </c>
      <c r="N165" s="18">
        <v>0.030868055555555555</v>
      </c>
      <c r="O165" s="43">
        <v>33</v>
      </c>
      <c r="P165" s="41"/>
      <c r="Q165" s="42"/>
      <c r="R165" s="22">
        <f t="shared" si="21"/>
        <v>0.08689814814814815</v>
      </c>
      <c r="S165" s="23" t="s">
        <v>648</v>
      </c>
      <c r="T165" s="133">
        <v>21</v>
      </c>
      <c r="U165" s="25">
        <v>4</v>
      </c>
    </row>
    <row r="166" spans="1:21" ht="23.25" customHeight="1">
      <c r="A166" s="8" t="s">
        <v>658</v>
      </c>
      <c r="B166" s="103" t="s">
        <v>744</v>
      </c>
      <c r="C166" s="103" t="s">
        <v>745</v>
      </c>
      <c r="D166" s="104" t="s">
        <v>713</v>
      </c>
      <c r="E166" s="105">
        <v>1953</v>
      </c>
      <c r="F166" s="106" t="s">
        <v>1091</v>
      </c>
      <c r="G166" s="125" t="s">
        <v>289</v>
      </c>
      <c r="H166" s="126">
        <v>12</v>
      </c>
      <c r="I166" s="15">
        <f t="shared" si="20"/>
        <v>0.006876984126984126</v>
      </c>
      <c r="J166" s="16">
        <f>F166-F5</f>
        <v>0.06484953703703702</v>
      </c>
      <c r="K166" s="16">
        <f t="shared" si="22"/>
        <v>0.0025810185185185103</v>
      </c>
      <c r="L166" s="17">
        <f t="shared" si="23"/>
        <v>9429.938449701865</v>
      </c>
      <c r="M166" s="17">
        <f>L166-L165</f>
        <v>176.86719663061194</v>
      </c>
      <c r="N166" s="18">
        <v>0.027939814814814817</v>
      </c>
      <c r="O166" s="43">
        <v>30</v>
      </c>
      <c r="P166" s="41"/>
      <c r="Q166" s="42"/>
      <c r="R166" s="22">
        <f t="shared" si="21"/>
        <v>0.0924074074074074</v>
      </c>
      <c r="S166" s="23" t="s">
        <v>656</v>
      </c>
      <c r="T166" s="133">
        <v>53</v>
      </c>
      <c r="U166" s="25">
        <v>3</v>
      </c>
    </row>
    <row r="167" spans="1:21" ht="23.25" customHeight="1">
      <c r="A167" s="8" t="s">
        <v>665</v>
      </c>
      <c r="B167" s="103" t="s">
        <v>586</v>
      </c>
      <c r="C167" s="103" t="s">
        <v>1092</v>
      </c>
      <c r="D167" s="104" t="s">
        <v>40</v>
      </c>
      <c r="E167" s="105">
        <v>1992</v>
      </c>
      <c r="F167" s="106" t="s">
        <v>1093</v>
      </c>
      <c r="G167" s="122" t="s">
        <v>165</v>
      </c>
      <c r="H167" s="123">
        <v>20</v>
      </c>
      <c r="I167" s="15">
        <f t="shared" si="20"/>
        <v>0.007377645502645502</v>
      </c>
      <c r="J167" s="16">
        <f>F167-F5</f>
        <v>0.0736111111111111</v>
      </c>
      <c r="K167" s="16">
        <f t="shared" si="22"/>
        <v>0.008761574074074074</v>
      </c>
      <c r="L167" s="17">
        <f t="shared" si="23"/>
        <v>9977.588525324967</v>
      </c>
      <c r="M167" s="17">
        <f>L167-L166</f>
        <v>547.6500756231017</v>
      </c>
      <c r="N167" s="18">
        <v>0.029409722222222223</v>
      </c>
      <c r="O167" s="43">
        <v>31</v>
      </c>
      <c r="P167" s="41"/>
      <c r="Q167" s="42"/>
      <c r="R167" s="22">
        <f t="shared" si="21"/>
        <v>0.09969907407407406</v>
      </c>
      <c r="S167" s="45" t="s">
        <v>658</v>
      </c>
      <c r="T167" s="133">
        <v>11</v>
      </c>
      <c r="U167" s="25">
        <v>2</v>
      </c>
    </row>
    <row r="168" spans="1:21" ht="23.25" customHeight="1">
      <c r="A168" s="8" t="s">
        <v>662</v>
      </c>
      <c r="B168" s="103" t="s">
        <v>716</v>
      </c>
      <c r="C168" s="103" t="s">
        <v>717</v>
      </c>
      <c r="D168" s="104" t="s">
        <v>40</v>
      </c>
      <c r="E168" s="105">
        <v>1976</v>
      </c>
      <c r="F168" s="106" t="s">
        <v>1093</v>
      </c>
      <c r="G168" s="122" t="s">
        <v>165</v>
      </c>
      <c r="H168" s="123">
        <v>21</v>
      </c>
      <c r="I168" s="15">
        <f t="shared" si="20"/>
        <v>0.007377645502645502</v>
      </c>
      <c r="J168" s="16">
        <f>F168-F5</f>
        <v>0.0736111111111111</v>
      </c>
      <c r="K168" s="16">
        <f t="shared" si="22"/>
        <v>0</v>
      </c>
      <c r="L168" s="17">
        <f t="shared" si="23"/>
        <v>9977.588525324967</v>
      </c>
      <c r="M168" s="17">
        <f>L168-L167</f>
        <v>0</v>
      </c>
      <c r="N168" s="18">
        <v>0.02971064814814815</v>
      </c>
      <c r="O168" s="43">
        <v>32</v>
      </c>
      <c r="P168" s="41"/>
      <c r="Q168" s="42"/>
      <c r="R168" s="22">
        <f t="shared" si="21"/>
        <v>0.09939814814814814</v>
      </c>
      <c r="S168" s="46" t="s">
        <v>662</v>
      </c>
      <c r="T168" s="133">
        <v>13</v>
      </c>
      <c r="U168" s="25">
        <v>2</v>
      </c>
    </row>
    <row r="169" spans="9:21" ht="14.25">
      <c r="I169" s="15"/>
      <c r="T169" s="134"/>
      <c r="U169" s="64"/>
    </row>
    <row r="170" spans="7:21" ht="15.75" customHeight="1">
      <c r="G170" s="65" t="s">
        <v>26</v>
      </c>
      <c r="H170" s="66" t="s">
        <v>756</v>
      </c>
      <c r="I170" s="67"/>
      <c r="T170" s="134"/>
      <c r="U170" s="64"/>
    </row>
    <row r="171" spans="7:21" ht="15.75" customHeight="1">
      <c r="G171" s="68" t="s">
        <v>42</v>
      </c>
      <c r="H171" s="69" t="s">
        <v>757</v>
      </c>
      <c r="I171" s="70"/>
      <c r="T171" s="134"/>
      <c r="U171" s="64"/>
    </row>
    <row r="172" spans="7:21" ht="15.75" customHeight="1">
      <c r="G172" s="71" t="s">
        <v>100</v>
      </c>
      <c r="H172" s="69" t="s">
        <v>758</v>
      </c>
      <c r="I172" s="70"/>
      <c r="T172" s="134"/>
      <c r="U172" s="64"/>
    </row>
    <row r="173" spans="2:21" ht="15.75" customHeight="1">
      <c r="B173" s="1"/>
      <c r="C173" s="1"/>
      <c r="D173" s="1"/>
      <c r="G173" s="72" t="s">
        <v>165</v>
      </c>
      <c r="H173" s="69" t="s">
        <v>759</v>
      </c>
      <c r="I173" s="70"/>
      <c r="T173" s="134"/>
      <c r="U173" s="64"/>
    </row>
    <row r="174" spans="7:21" ht="15.75" customHeight="1">
      <c r="G174" s="73" t="s">
        <v>289</v>
      </c>
      <c r="H174" s="74" t="s">
        <v>760</v>
      </c>
      <c r="I174" s="75"/>
      <c r="J174" s="1"/>
      <c r="T174" s="134"/>
      <c r="U174" s="64"/>
    </row>
    <row r="175" spans="20:21" ht="12.75">
      <c r="T175" s="134"/>
      <c r="U175" s="64"/>
    </row>
    <row r="176" spans="20:21" ht="12.75">
      <c r="T176" s="134"/>
      <c r="U176" s="64"/>
    </row>
    <row r="177" spans="20:21" ht="12.75">
      <c r="T177" s="134"/>
      <c r="U177" s="64"/>
    </row>
    <row r="178" spans="20:21" ht="12.75">
      <c r="T178" s="134"/>
      <c r="U178" s="64"/>
    </row>
    <row r="179" spans="20:21" ht="12.75">
      <c r="T179" s="134"/>
      <c r="U179" s="64"/>
    </row>
    <row r="180" spans="20:21" ht="12.75">
      <c r="T180" s="134"/>
      <c r="U180" s="64"/>
    </row>
    <row r="181" spans="20:21" ht="12.75">
      <c r="T181" s="134"/>
      <c r="U181" s="64"/>
    </row>
    <row r="182" spans="20:21" ht="12.75">
      <c r="T182" s="134"/>
      <c r="U182" s="64"/>
    </row>
    <row r="183" spans="20:21" ht="12.75">
      <c r="T183" s="134"/>
      <c r="U183" s="64"/>
    </row>
    <row r="184" spans="20:21" ht="12.75">
      <c r="T184" s="134"/>
      <c r="U184" s="64"/>
    </row>
    <row r="185" spans="20:21" ht="12.75">
      <c r="T185" s="134"/>
      <c r="U185" s="64"/>
    </row>
    <row r="186" spans="20:21" ht="12.75">
      <c r="T186" s="134"/>
      <c r="U186" s="64"/>
    </row>
    <row r="187" spans="20:21" ht="12.75">
      <c r="T187" s="134"/>
      <c r="U187" s="64"/>
    </row>
    <row r="188" spans="20:21" ht="12.75">
      <c r="T188" s="134"/>
      <c r="U188" s="64"/>
    </row>
    <row r="189" spans="20:21" ht="12.75">
      <c r="T189" s="134"/>
      <c r="U189" s="64"/>
    </row>
    <row r="190" spans="20:21" ht="12.75">
      <c r="T190" s="134"/>
      <c r="U190" s="64"/>
    </row>
    <row r="191" spans="20:21" ht="12.75">
      <c r="T191" s="134"/>
      <c r="U191" s="64"/>
    </row>
    <row r="192" spans="20:21" ht="12.75">
      <c r="T192" s="134"/>
      <c r="U192" s="64"/>
    </row>
    <row r="193" spans="20:21" ht="12.75">
      <c r="T193" s="134"/>
      <c r="U193" s="64"/>
    </row>
    <row r="194" spans="20:21" ht="12.75">
      <c r="T194" s="134"/>
      <c r="U194" s="64"/>
    </row>
    <row r="195" spans="20:21" ht="12.75">
      <c r="T195" s="134"/>
      <c r="U195" s="64"/>
    </row>
    <row r="196" spans="20:21" ht="12.75">
      <c r="T196" s="134"/>
      <c r="U196" s="64"/>
    </row>
    <row r="197" spans="20:21" ht="12.75">
      <c r="T197" s="134"/>
      <c r="U197" s="64"/>
    </row>
    <row r="198" spans="20:21" ht="12.75">
      <c r="T198" s="134"/>
      <c r="U198" s="64"/>
    </row>
    <row r="199" spans="20:21" ht="12.75">
      <c r="T199" s="134"/>
      <c r="U199" s="64"/>
    </row>
    <row r="200" spans="20:21" ht="12.75">
      <c r="T200" s="134"/>
      <c r="U200" s="64"/>
    </row>
    <row r="201" spans="20:21" ht="12.75">
      <c r="T201" s="134"/>
      <c r="U201" s="64"/>
    </row>
    <row r="202" spans="20:21" ht="12.75">
      <c r="T202" s="134"/>
      <c r="U202" s="64"/>
    </row>
    <row r="203" spans="20:21" ht="12.75">
      <c r="T203" s="134"/>
      <c r="U203" s="64"/>
    </row>
    <row r="204" spans="20:21" ht="12.75">
      <c r="T204" s="134"/>
      <c r="U204" s="64"/>
    </row>
    <row r="205" spans="20:21" ht="12.75">
      <c r="T205" s="134"/>
      <c r="U205" s="64"/>
    </row>
    <row r="206" spans="20:21" ht="12.75">
      <c r="T206" s="134"/>
      <c r="U206" s="64"/>
    </row>
    <row r="207" spans="20:21" ht="12.75">
      <c r="T207" s="134"/>
      <c r="U207" s="64"/>
    </row>
    <row r="208" spans="20:21" ht="12.75">
      <c r="T208" s="134"/>
      <c r="U208" s="64"/>
    </row>
    <row r="209" spans="20:21" ht="12.75">
      <c r="T209" s="134"/>
      <c r="U209" s="64"/>
    </row>
    <row r="210" spans="20:21" ht="12.75">
      <c r="T210" s="134"/>
      <c r="U210" s="64"/>
    </row>
    <row r="211" spans="20:21" ht="12.75">
      <c r="T211" s="134"/>
      <c r="U211" s="64"/>
    </row>
    <row r="212" spans="20:21" ht="12.75">
      <c r="T212" s="134"/>
      <c r="U212" s="64"/>
    </row>
    <row r="213" spans="20:21" ht="12.75">
      <c r="T213" s="134"/>
      <c r="U213" s="64"/>
    </row>
    <row r="214" spans="20:21" ht="12.75">
      <c r="T214" s="134"/>
      <c r="U214" s="64"/>
    </row>
    <row r="215" spans="20:21" ht="12.75">
      <c r="T215" s="134"/>
      <c r="U215" s="64"/>
    </row>
    <row r="216" spans="20:21" ht="12.75">
      <c r="T216" s="134"/>
      <c r="U216" s="64"/>
    </row>
    <row r="217" spans="20:21" ht="12.75">
      <c r="T217" s="134"/>
      <c r="U217" s="64"/>
    </row>
    <row r="218" spans="20:21" ht="12.75">
      <c r="T218" s="134"/>
      <c r="U218" s="64"/>
    </row>
    <row r="219" spans="20:21" ht="12.75">
      <c r="T219" s="134"/>
      <c r="U219" s="64"/>
    </row>
    <row r="220" spans="20:21" ht="12.75">
      <c r="T220" s="134"/>
      <c r="U220" s="64"/>
    </row>
    <row r="221" spans="20:21" ht="12.75">
      <c r="T221" s="134"/>
      <c r="U221" s="64"/>
    </row>
    <row r="222" spans="20:21" ht="12.75">
      <c r="T222" s="134"/>
      <c r="U222" s="64"/>
    </row>
    <row r="223" spans="20:21" ht="12.75">
      <c r="T223" s="134"/>
      <c r="U223" s="64"/>
    </row>
    <row r="224" spans="20:21" ht="12.75">
      <c r="T224" s="134"/>
      <c r="U224" s="64"/>
    </row>
    <row r="225" spans="20:21" ht="12.75">
      <c r="T225" s="134"/>
      <c r="U225" s="64"/>
    </row>
    <row r="226" spans="20:21" ht="12.75">
      <c r="T226" s="134"/>
      <c r="U226" s="64"/>
    </row>
    <row r="227" spans="20:21" ht="12.75">
      <c r="T227" s="134"/>
      <c r="U227" s="64"/>
    </row>
    <row r="228" spans="20:21" ht="12.75">
      <c r="T228" s="134"/>
      <c r="U228" s="64"/>
    </row>
    <row r="229" spans="20:21" ht="12.75">
      <c r="T229" s="134"/>
      <c r="U229" s="64"/>
    </row>
    <row r="230" spans="20:21" ht="12.75">
      <c r="T230" s="134"/>
      <c r="U230" s="64"/>
    </row>
    <row r="231" spans="20:21" ht="12.75">
      <c r="T231" s="134"/>
      <c r="U231" s="64"/>
    </row>
    <row r="232" spans="20:21" ht="12.75">
      <c r="T232" s="134"/>
      <c r="U232" s="64"/>
    </row>
    <row r="233" spans="20:21" ht="12.75">
      <c r="T233" s="134"/>
      <c r="U233" s="64"/>
    </row>
    <row r="234" spans="20:21" ht="12.75">
      <c r="T234" s="134"/>
      <c r="U234" s="64"/>
    </row>
    <row r="235" spans="20:21" ht="12.75">
      <c r="T235" s="134"/>
      <c r="U235" s="64"/>
    </row>
    <row r="236" spans="20:21" ht="12.75">
      <c r="T236" s="134"/>
      <c r="U236" s="64"/>
    </row>
    <row r="237" spans="20:21" ht="12.75">
      <c r="T237" s="134"/>
      <c r="U237" s="64"/>
    </row>
    <row r="238" spans="20:21" ht="12.75">
      <c r="T238" s="134"/>
      <c r="U238" s="64"/>
    </row>
    <row r="239" spans="20:21" ht="12.75">
      <c r="T239" s="134"/>
      <c r="U239" s="64"/>
    </row>
    <row r="240" spans="20:21" ht="12.75">
      <c r="T240" s="134"/>
      <c r="U240" s="64"/>
    </row>
    <row r="241" spans="20:21" ht="12.75">
      <c r="T241" s="134"/>
      <c r="U241" s="64"/>
    </row>
    <row r="242" spans="20:21" ht="12.75">
      <c r="T242" s="134"/>
      <c r="U242" s="64"/>
    </row>
    <row r="243" spans="20:21" ht="12.75">
      <c r="T243" s="134"/>
      <c r="U243" s="64"/>
    </row>
    <row r="244" spans="20:21" ht="12.75">
      <c r="T244" s="134"/>
      <c r="U244" s="64"/>
    </row>
    <row r="245" spans="20:21" ht="12.75">
      <c r="T245" s="134"/>
      <c r="U245" s="64"/>
    </row>
    <row r="246" spans="20:21" ht="12.75">
      <c r="T246" s="134"/>
      <c r="U246" s="64"/>
    </row>
    <row r="247" spans="20:21" ht="12.75">
      <c r="T247" s="134"/>
      <c r="U247" s="64"/>
    </row>
    <row r="248" spans="20:21" ht="12.75">
      <c r="T248" s="134"/>
      <c r="U248" s="64"/>
    </row>
    <row r="249" spans="20:21" ht="12.75">
      <c r="T249" s="134"/>
      <c r="U249" s="64"/>
    </row>
    <row r="250" spans="20:21" ht="12.75">
      <c r="T250" s="134"/>
      <c r="U250" s="64"/>
    </row>
    <row r="251" spans="20:21" ht="12.75">
      <c r="T251" s="134"/>
      <c r="U251" s="64"/>
    </row>
    <row r="252" spans="20:21" ht="12.75">
      <c r="T252" s="134"/>
      <c r="U252" s="64"/>
    </row>
    <row r="253" spans="20:21" ht="12.75">
      <c r="T253" s="134"/>
      <c r="U253" s="64"/>
    </row>
    <row r="254" spans="20:21" ht="12.75">
      <c r="T254" s="134"/>
      <c r="U254" s="64"/>
    </row>
    <row r="255" spans="20:21" ht="12.75">
      <c r="T255" s="134"/>
      <c r="U255" s="64"/>
    </row>
    <row r="256" spans="20:21" ht="12.75">
      <c r="T256" s="134"/>
      <c r="U256" s="64"/>
    </row>
    <row r="257" spans="20:21" ht="12.75">
      <c r="T257" s="134"/>
      <c r="U257" s="64"/>
    </row>
    <row r="258" spans="20:21" ht="12.75">
      <c r="T258" s="134"/>
      <c r="U258" s="64"/>
    </row>
    <row r="259" spans="20:21" ht="12.75">
      <c r="T259" s="134"/>
      <c r="U259" s="64"/>
    </row>
    <row r="260" spans="20:21" ht="12.75">
      <c r="T260" s="134"/>
      <c r="U260" s="64"/>
    </row>
    <row r="261" spans="20:21" ht="12.75">
      <c r="T261" s="134"/>
      <c r="U261" s="64"/>
    </row>
    <row r="262" spans="20:21" ht="12.75">
      <c r="T262" s="134"/>
      <c r="U262" s="64"/>
    </row>
    <row r="263" spans="20:21" ht="12.75">
      <c r="T263" s="134"/>
      <c r="U263" s="64"/>
    </row>
    <row r="264" spans="20:21" ht="12.75">
      <c r="T264" s="134"/>
      <c r="U264" s="64"/>
    </row>
    <row r="265" spans="20:21" ht="12.75">
      <c r="T265" s="134"/>
      <c r="U265" s="64"/>
    </row>
    <row r="266" spans="20:21" ht="12.75">
      <c r="T266" s="134"/>
      <c r="U266" s="64"/>
    </row>
    <row r="267" spans="20:21" ht="12.75">
      <c r="T267" s="134"/>
      <c r="U267" s="64"/>
    </row>
    <row r="268" spans="20:21" ht="12.75">
      <c r="T268" s="134"/>
      <c r="U268" s="64"/>
    </row>
    <row r="269" spans="20:21" ht="12.75">
      <c r="T269" s="134"/>
      <c r="U269" s="64"/>
    </row>
    <row r="270" spans="20:21" ht="12.75">
      <c r="T270" s="134"/>
      <c r="U270" s="64"/>
    </row>
    <row r="271" spans="20:21" ht="12.75">
      <c r="T271" s="134"/>
      <c r="U271" s="64"/>
    </row>
    <row r="272" spans="20:21" ht="12.75">
      <c r="T272" s="134"/>
      <c r="U272" s="64"/>
    </row>
    <row r="273" spans="20:21" ht="12.75">
      <c r="T273" s="134"/>
      <c r="U273" s="64"/>
    </row>
    <row r="274" spans="20:21" ht="12.75">
      <c r="T274" s="134"/>
      <c r="U274" s="64"/>
    </row>
    <row r="275" spans="20:21" ht="12.75">
      <c r="T275" s="134"/>
      <c r="U275" s="64"/>
    </row>
    <row r="276" spans="20:21" ht="12.75">
      <c r="T276" s="134"/>
      <c r="U276" s="64"/>
    </row>
    <row r="277" spans="20:21" ht="12.75">
      <c r="T277" s="134"/>
      <c r="U277" s="64"/>
    </row>
    <row r="278" spans="20:21" ht="12.75">
      <c r="T278" s="134"/>
      <c r="U278" s="64"/>
    </row>
    <row r="279" spans="20:21" ht="12.75">
      <c r="T279" s="134"/>
      <c r="U279" s="64"/>
    </row>
    <row r="280" spans="20:21" ht="12.75">
      <c r="T280" s="134"/>
      <c r="U280" s="64"/>
    </row>
    <row r="281" spans="20:21" ht="12.75">
      <c r="T281" s="134"/>
      <c r="U281" s="64"/>
    </row>
    <row r="282" spans="20:21" ht="12.75">
      <c r="T282" s="134"/>
      <c r="U282" s="64"/>
    </row>
    <row r="283" spans="20:21" ht="12.75">
      <c r="T283" s="134"/>
      <c r="U283" s="64"/>
    </row>
    <row r="284" spans="20:21" ht="12.75">
      <c r="T284" s="134"/>
      <c r="U284" s="64"/>
    </row>
    <row r="285" spans="20:21" ht="12.75">
      <c r="T285" s="134"/>
      <c r="U285" s="64"/>
    </row>
    <row r="286" spans="20:21" ht="12.75">
      <c r="T286" s="134"/>
      <c r="U286" s="64"/>
    </row>
    <row r="287" spans="20:21" ht="12.75">
      <c r="T287" s="134"/>
      <c r="U287" s="64"/>
    </row>
    <row r="288" spans="20:21" ht="12.75">
      <c r="T288" s="134"/>
      <c r="U288" s="64"/>
    </row>
    <row r="289" spans="20:21" ht="12.75">
      <c r="T289" s="134"/>
      <c r="U289" s="64"/>
    </row>
    <row r="290" spans="20:21" ht="12.75">
      <c r="T290" s="134"/>
      <c r="U290" s="64"/>
    </row>
    <row r="291" spans="20:21" ht="12.75">
      <c r="T291" s="134"/>
      <c r="U291" s="64"/>
    </row>
    <row r="292" spans="20:21" ht="12.75">
      <c r="T292" s="134"/>
      <c r="U292" s="64"/>
    </row>
    <row r="293" spans="20:21" ht="12.75">
      <c r="T293" s="134"/>
      <c r="U293" s="64"/>
    </row>
    <row r="294" spans="20:21" ht="12.75">
      <c r="T294" s="134"/>
      <c r="U294" s="64"/>
    </row>
    <row r="295" spans="20:21" ht="12.75">
      <c r="T295" s="134"/>
      <c r="U295" s="64"/>
    </row>
    <row r="296" spans="20:21" ht="12.75">
      <c r="T296" s="134"/>
      <c r="U296" s="64"/>
    </row>
    <row r="297" spans="20:21" ht="12.75">
      <c r="T297" s="134"/>
      <c r="U297" s="64"/>
    </row>
    <row r="298" spans="20:21" ht="12.75">
      <c r="T298" s="134"/>
      <c r="U298" s="64"/>
    </row>
    <row r="299" spans="20:21" ht="12.75">
      <c r="T299" s="134"/>
      <c r="U299" s="64"/>
    </row>
    <row r="300" spans="20:21" ht="12.75">
      <c r="T300" s="134"/>
      <c r="U300" s="64"/>
    </row>
    <row r="301" spans="20:21" ht="12.75">
      <c r="T301" s="134"/>
      <c r="U301" s="64"/>
    </row>
    <row r="302" spans="20:21" ht="12.75">
      <c r="T302" s="134"/>
      <c r="U302" s="64"/>
    </row>
    <row r="303" spans="20:21" ht="12.75">
      <c r="T303" s="134"/>
      <c r="U303" s="64"/>
    </row>
    <row r="304" spans="20:21" ht="12.75">
      <c r="T304" s="134"/>
      <c r="U304" s="64"/>
    </row>
    <row r="305" spans="20:21" ht="12.75">
      <c r="T305" s="134"/>
      <c r="U305" s="64"/>
    </row>
    <row r="306" spans="20:21" ht="12.75">
      <c r="T306" s="134"/>
      <c r="U306" s="64"/>
    </row>
    <row r="307" spans="20:21" ht="12.75">
      <c r="T307" s="134"/>
      <c r="U307" s="64"/>
    </row>
    <row r="308" spans="20:21" ht="12.75">
      <c r="T308" s="134"/>
      <c r="U308" s="64"/>
    </row>
    <row r="309" spans="20:21" ht="12.75">
      <c r="T309" s="134"/>
      <c r="U309" s="64"/>
    </row>
    <row r="310" spans="20:21" ht="12.75">
      <c r="T310" s="134"/>
      <c r="U310" s="64"/>
    </row>
    <row r="311" spans="20:21" ht="12.75">
      <c r="T311" s="134"/>
      <c r="U311" s="64"/>
    </row>
    <row r="312" spans="20:21" ht="12.75">
      <c r="T312" s="134"/>
      <c r="U312" s="64"/>
    </row>
    <row r="313" spans="20:21" ht="12.75">
      <c r="T313" s="134"/>
      <c r="U313" s="64"/>
    </row>
    <row r="314" spans="20:21" ht="12.75">
      <c r="T314" s="64"/>
      <c r="U314" s="64"/>
    </row>
    <row r="315" spans="20:21" ht="12.75">
      <c r="T315" s="64"/>
      <c r="U315" s="64"/>
    </row>
    <row r="316" spans="20:21" ht="12.75">
      <c r="T316" s="64"/>
      <c r="U316" s="64"/>
    </row>
    <row r="317" spans="20:21" ht="12.75">
      <c r="T317" s="64"/>
      <c r="U317" s="64"/>
    </row>
    <row r="318" spans="20:21" ht="12.75">
      <c r="T318" s="64"/>
      <c r="U318" s="64"/>
    </row>
    <row r="319" spans="20:21" ht="12.75">
      <c r="T319" s="64"/>
      <c r="U319" s="64"/>
    </row>
    <row r="320" spans="20:21" ht="12.75">
      <c r="T320" s="64"/>
      <c r="U320" s="64"/>
    </row>
    <row r="321" spans="20:21" ht="12.75">
      <c r="T321" s="64"/>
      <c r="U321" s="64"/>
    </row>
    <row r="322" spans="20:21" ht="12.75">
      <c r="T322" s="64"/>
      <c r="U322" s="64"/>
    </row>
    <row r="323" spans="20:21" ht="12.75">
      <c r="T323" s="64"/>
      <c r="U323" s="64"/>
    </row>
  </sheetData>
  <sheetProtection/>
  <autoFilter ref="A4:U168"/>
  <mergeCells count="2">
    <mergeCell ref="A1:U1"/>
    <mergeCell ref="A2:U2"/>
  </mergeCells>
  <hyperlinks>
    <hyperlink ref="U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2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0" zoomScaleNormal="70" zoomScalePageLayoutView="0" workbookViewId="0" topLeftCell="A1">
      <pane xSplit="1" ySplit="2" topLeftCell="B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140625" defaultRowHeight="12.75"/>
  <cols>
    <col min="1" max="1" width="6.8515625" style="76" customWidth="1"/>
    <col min="2" max="2" width="28.7109375" style="76" bestFit="1" customWidth="1"/>
    <col min="3" max="3" width="7.7109375" style="76" bestFit="1" customWidth="1"/>
    <col min="4" max="4" width="14.57421875" style="76" bestFit="1" customWidth="1"/>
    <col min="5" max="5" width="15.8515625" style="76" bestFit="1" customWidth="1"/>
    <col min="6" max="6" width="14.7109375" style="76" customWidth="1"/>
    <col min="7" max="7" width="1.8515625" style="76" customWidth="1"/>
    <col min="8" max="8" width="6.8515625" style="76" customWidth="1"/>
    <col min="9" max="9" width="28.7109375" style="76" customWidth="1"/>
    <col min="10" max="10" width="7.7109375" style="76" customWidth="1"/>
    <col min="11" max="11" width="14.57421875" style="76" customWidth="1"/>
    <col min="12" max="12" width="15.8515625" style="76" customWidth="1"/>
    <col min="13" max="13" width="14.7109375" style="76" customWidth="1"/>
    <col min="14" max="16384" width="9.140625" style="76" customWidth="1"/>
  </cols>
  <sheetData>
    <row r="1" spans="1:13" ht="34.5" customHeight="1">
      <c r="A1" s="605" t="s">
        <v>1094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3" ht="15.75" customHeight="1" thickBot="1">
      <c r="A2" s="77" t="s">
        <v>762</v>
      </c>
      <c r="B2" s="78" t="s">
        <v>763</v>
      </c>
      <c r="C2" s="78" t="s">
        <v>5</v>
      </c>
      <c r="D2" s="77" t="s">
        <v>764</v>
      </c>
      <c r="E2" s="78" t="s">
        <v>765</v>
      </c>
      <c r="F2" s="78" t="s">
        <v>766</v>
      </c>
      <c r="H2" s="77" t="s">
        <v>762</v>
      </c>
      <c r="I2" s="78" t="s">
        <v>763</v>
      </c>
      <c r="J2" s="78" t="s">
        <v>5</v>
      </c>
      <c r="K2" s="77" t="s">
        <v>764</v>
      </c>
      <c r="L2" s="78" t="s">
        <v>765</v>
      </c>
      <c r="M2" s="78" t="s">
        <v>766</v>
      </c>
    </row>
    <row r="3" spans="1:13" ht="24.75" customHeight="1" thickTop="1">
      <c r="A3" s="594" t="s">
        <v>1095</v>
      </c>
      <c r="B3" s="79" t="s">
        <v>1096</v>
      </c>
      <c r="C3" s="80">
        <v>1982</v>
      </c>
      <c r="D3" s="81">
        <v>0.07079861111111112</v>
      </c>
      <c r="E3" s="597">
        <f>D3+D4+D5</f>
        <v>0.1866898148148148</v>
      </c>
      <c r="F3" s="600" t="s">
        <v>21</v>
      </c>
      <c r="H3" s="594" t="s">
        <v>1097</v>
      </c>
      <c r="I3" s="79" t="s">
        <v>1098</v>
      </c>
      <c r="J3" s="82">
        <v>1969</v>
      </c>
      <c r="K3" s="83" t="s">
        <v>1009</v>
      </c>
      <c r="L3" s="597">
        <f>K3+K4+K5</f>
        <v>0.24275462962962963</v>
      </c>
      <c r="M3" s="600" t="s">
        <v>62</v>
      </c>
    </row>
    <row r="4" spans="1:13" ht="24.75" customHeight="1">
      <c r="A4" s="612"/>
      <c r="B4" s="84" t="s">
        <v>1099</v>
      </c>
      <c r="C4" s="85">
        <v>1961</v>
      </c>
      <c r="D4" s="86">
        <v>0.055497685185185185</v>
      </c>
      <c r="E4" s="598"/>
      <c r="F4" s="601"/>
      <c r="H4" s="595"/>
      <c r="I4" s="84" t="s">
        <v>1100</v>
      </c>
      <c r="J4" s="85">
        <v>1969</v>
      </c>
      <c r="K4" s="86" t="s">
        <v>961</v>
      </c>
      <c r="L4" s="598"/>
      <c r="M4" s="601"/>
    </row>
    <row r="5" spans="1:13" ht="24.75" customHeight="1" thickBot="1">
      <c r="A5" s="613"/>
      <c r="B5" s="87" t="s">
        <v>1101</v>
      </c>
      <c r="C5" s="88">
        <v>1985</v>
      </c>
      <c r="D5" s="89">
        <v>0.06039351851851852</v>
      </c>
      <c r="E5" s="599"/>
      <c r="F5" s="602"/>
      <c r="H5" s="596"/>
      <c r="I5" s="90" t="s">
        <v>1102</v>
      </c>
      <c r="J5" s="88">
        <v>1980</v>
      </c>
      <c r="K5" s="89" t="s">
        <v>1019</v>
      </c>
      <c r="L5" s="599"/>
      <c r="M5" s="602"/>
    </row>
    <row r="6" spans="1:13" ht="24.75" customHeight="1" thickTop="1">
      <c r="A6" s="594" t="s">
        <v>1103</v>
      </c>
      <c r="B6" s="79" t="s">
        <v>1104</v>
      </c>
      <c r="C6" s="80">
        <v>1973</v>
      </c>
      <c r="D6" s="81" t="s">
        <v>957</v>
      </c>
      <c r="E6" s="597">
        <f>D6+D7+D8</f>
        <v>0.1953125</v>
      </c>
      <c r="F6" s="600" t="s">
        <v>27</v>
      </c>
      <c r="H6" s="594" t="s">
        <v>944</v>
      </c>
      <c r="I6" s="79" t="s">
        <v>1105</v>
      </c>
      <c r="J6" s="80">
        <v>1967</v>
      </c>
      <c r="K6" s="81" t="s">
        <v>1076</v>
      </c>
      <c r="L6" s="597">
        <f>K6+K7+K8</f>
        <v>0.25322916666666667</v>
      </c>
      <c r="M6" s="600" t="s">
        <v>67</v>
      </c>
    </row>
    <row r="7" spans="1:13" ht="24.75" customHeight="1">
      <c r="A7" s="595"/>
      <c r="B7" s="84" t="s">
        <v>1106</v>
      </c>
      <c r="C7" s="85">
        <v>1966</v>
      </c>
      <c r="D7" s="86" t="s">
        <v>829</v>
      </c>
      <c r="E7" s="598"/>
      <c r="F7" s="601"/>
      <c r="H7" s="595"/>
      <c r="I7" s="84" t="s">
        <v>1107</v>
      </c>
      <c r="J7" s="85">
        <v>1974</v>
      </c>
      <c r="K7" s="86" t="s">
        <v>945</v>
      </c>
      <c r="L7" s="598"/>
      <c r="M7" s="601"/>
    </row>
    <row r="8" spans="1:13" ht="24.75" customHeight="1" thickBot="1">
      <c r="A8" s="596"/>
      <c r="B8" s="87" t="s">
        <v>771</v>
      </c>
      <c r="C8" s="88">
        <v>1973</v>
      </c>
      <c r="D8" s="89" t="s">
        <v>814</v>
      </c>
      <c r="E8" s="599"/>
      <c r="F8" s="602"/>
      <c r="H8" s="596"/>
      <c r="I8" s="87" t="s">
        <v>1108</v>
      </c>
      <c r="J8" s="88">
        <v>1976</v>
      </c>
      <c r="K8" s="89" t="s">
        <v>995</v>
      </c>
      <c r="L8" s="599"/>
      <c r="M8" s="602"/>
    </row>
    <row r="9" spans="1:13" ht="24.75" customHeight="1" thickTop="1">
      <c r="A9" s="594" t="s">
        <v>24</v>
      </c>
      <c r="B9" s="79" t="s">
        <v>1109</v>
      </c>
      <c r="C9" s="80">
        <v>1984</v>
      </c>
      <c r="D9" s="81" t="s">
        <v>997</v>
      </c>
      <c r="E9" s="597">
        <f>D9+D10+D11</f>
        <v>0.2046527777777778</v>
      </c>
      <c r="F9" s="600" t="s">
        <v>32</v>
      </c>
      <c r="H9" s="594" t="s">
        <v>1110</v>
      </c>
      <c r="I9" s="79" t="s">
        <v>1111</v>
      </c>
      <c r="J9" s="80">
        <v>1976</v>
      </c>
      <c r="K9" s="81" t="s">
        <v>1069</v>
      </c>
      <c r="L9" s="597">
        <f>K9+K10+K11</f>
        <v>0.25457175925925923</v>
      </c>
      <c r="M9" s="600" t="s">
        <v>72</v>
      </c>
    </row>
    <row r="10" spans="1:13" ht="24.75" customHeight="1">
      <c r="A10" s="595"/>
      <c r="B10" s="84" t="s">
        <v>1112</v>
      </c>
      <c r="C10" s="85">
        <v>1955</v>
      </c>
      <c r="D10" s="86" t="s">
        <v>859</v>
      </c>
      <c r="E10" s="598"/>
      <c r="F10" s="601"/>
      <c r="H10" s="612"/>
      <c r="I10" s="84" t="s">
        <v>1113</v>
      </c>
      <c r="J10" s="85">
        <v>1948</v>
      </c>
      <c r="K10" s="86" t="s">
        <v>1033</v>
      </c>
      <c r="L10" s="598"/>
      <c r="M10" s="601"/>
    </row>
    <row r="11" spans="1:13" ht="24.75" customHeight="1" thickBot="1">
      <c r="A11" s="596"/>
      <c r="B11" s="87" t="s">
        <v>1112</v>
      </c>
      <c r="C11" s="88">
        <v>1982</v>
      </c>
      <c r="D11" s="89" t="s">
        <v>812</v>
      </c>
      <c r="E11" s="599"/>
      <c r="F11" s="602"/>
      <c r="H11" s="613"/>
      <c r="I11" s="87" t="s">
        <v>1114</v>
      </c>
      <c r="J11" s="88">
        <v>1981</v>
      </c>
      <c r="K11" s="89" t="s">
        <v>919</v>
      </c>
      <c r="L11" s="599"/>
      <c r="M11" s="602"/>
    </row>
    <row r="12" spans="1:13" ht="24.75" customHeight="1" thickTop="1">
      <c r="A12" s="594" t="s">
        <v>599</v>
      </c>
      <c r="B12" s="91" t="s">
        <v>1115</v>
      </c>
      <c r="C12" s="80">
        <v>1975</v>
      </c>
      <c r="D12" s="81">
        <v>0.06981481481481482</v>
      </c>
      <c r="E12" s="597">
        <f>D12+D13+D14</f>
        <v>0.2124074074074074</v>
      </c>
      <c r="F12" s="600" t="s">
        <v>37</v>
      </c>
      <c r="H12" s="594" t="s">
        <v>1116</v>
      </c>
      <c r="I12" s="91" t="s">
        <v>1117</v>
      </c>
      <c r="J12" s="80">
        <v>1972</v>
      </c>
      <c r="K12" s="92" t="s">
        <v>1063</v>
      </c>
      <c r="L12" s="597">
        <f>K12+K13+K14</f>
        <v>0.25510416666666663</v>
      </c>
      <c r="M12" s="600" t="s">
        <v>77</v>
      </c>
    </row>
    <row r="13" spans="1:13" ht="24.75" customHeight="1">
      <c r="A13" s="595"/>
      <c r="B13" s="93" t="s">
        <v>1118</v>
      </c>
      <c r="C13" s="85">
        <v>1963</v>
      </c>
      <c r="D13" s="86">
        <v>0.07586805555555555</v>
      </c>
      <c r="E13" s="598"/>
      <c r="F13" s="601"/>
      <c r="H13" s="595"/>
      <c r="I13" s="93" t="s">
        <v>1119</v>
      </c>
      <c r="J13" s="85">
        <v>1967</v>
      </c>
      <c r="K13" s="94" t="s">
        <v>1034</v>
      </c>
      <c r="L13" s="598"/>
      <c r="M13" s="601"/>
    </row>
    <row r="14" spans="1:13" ht="24.75" customHeight="1" thickBot="1">
      <c r="A14" s="596"/>
      <c r="B14" s="87" t="s">
        <v>785</v>
      </c>
      <c r="C14" s="88">
        <v>1968</v>
      </c>
      <c r="D14" s="89">
        <v>0.06672453703703704</v>
      </c>
      <c r="E14" s="599"/>
      <c r="F14" s="602"/>
      <c r="H14" s="596"/>
      <c r="I14" s="87" t="s">
        <v>1119</v>
      </c>
      <c r="J14" s="88">
        <v>1996</v>
      </c>
      <c r="K14" s="95" t="s">
        <v>928</v>
      </c>
      <c r="L14" s="599"/>
      <c r="M14" s="602"/>
    </row>
    <row r="15" spans="1:13" ht="24.75" customHeight="1" thickTop="1">
      <c r="A15" s="594" t="s">
        <v>769</v>
      </c>
      <c r="B15" s="91" t="s">
        <v>770</v>
      </c>
      <c r="C15" s="80">
        <v>1965</v>
      </c>
      <c r="D15" s="81" t="s">
        <v>917</v>
      </c>
      <c r="E15" s="597">
        <f>D15+D16+D17</f>
        <v>0.21718749999999998</v>
      </c>
      <c r="F15" s="600" t="s">
        <v>43</v>
      </c>
      <c r="H15" s="594" t="s">
        <v>1120</v>
      </c>
      <c r="I15" s="135" t="s">
        <v>1121</v>
      </c>
      <c r="J15" s="80">
        <v>1992</v>
      </c>
      <c r="K15" s="81" t="s">
        <v>1093</v>
      </c>
      <c r="L15" s="597">
        <f>K15+K16+K17</f>
        <v>0.27894675925925927</v>
      </c>
      <c r="M15" s="600" t="s">
        <v>81</v>
      </c>
    </row>
    <row r="16" spans="1:13" ht="24.75" customHeight="1">
      <c r="A16" s="595"/>
      <c r="B16" s="93" t="s">
        <v>772</v>
      </c>
      <c r="C16" s="85">
        <v>1960</v>
      </c>
      <c r="D16" s="86" t="s">
        <v>850</v>
      </c>
      <c r="E16" s="598"/>
      <c r="F16" s="601"/>
      <c r="H16" s="595"/>
      <c r="I16" s="84" t="s">
        <v>1122</v>
      </c>
      <c r="J16" s="85">
        <v>1965</v>
      </c>
      <c r="K16" s="86" t="s">
        <v>1043</v>
      </c>
      <c r="L16" s="598"/>
      <c r="M16" s="601"/>
    </row>
    <row r="17" spans="1:13" ht="24.75" customHeight="1" thickBot="1">
      <c r="A17" s="596"/>
      <c r="B17" s="87" t="s">
        <v>774</v>
      </c>
      <c r="C17" s="88">
        <v>1965</v>
      </c>
      <c r="D17" s="89" t="s">
        <v>552</v>
      </c>
      <c r="E17" s="599"/>
      <c r="F17" s="602"/>
      <c r="H17" s="596"/>
      <c r="I17" s="87" t="s">
        <v>1123</v>
      </c>
      <c r="J17" s="88">
        <v>1988</v>
      </c>
      <c r="K17" s="89" t="s">
        <v>819</v>
      </c>
      <c r="L17" s="599"/>
      <c r="M17" s="602"/>
    </row>
    <row r="18" spans="1:13" ht="24.75" customHeight="1" thickTop="1">
      <c r="A18" s="594" t="s">
        <v>796</v>
      </c>
      <c r="B18" s="79" t="s">
        <v>797</v>
      </c>
      <c r="C18" s="80">
        <v>1977</v>
      </c>
      <c r="D18" s="81" t="s">
        <v>974</v>
      </c>
      <c r="E18" s="597">
        <f>D18+D19+D20</f>
        <v>0.22094907407407405</v>
      </c>
      <c r="F18" s="600" t="s">
        <v>48</v>
      </c>
      <c r="H18" s="594" t="s">
        <v>1124</v>
      </c>
      <c r="I18" s="79" t="s">
        <v>1125</v>
      </c>
      <c r="J18" s="80">
        <v>1984</v>
      </c>
      <c r="K18" s="81" t="s">
        <v>1079</v>
      </c>
      <c r="L18" s="597">
        <f>K18+K19+K20</f>
        <v>0.2803935185185185</v>
      </c>
      <c r="M18" s="600" t="s">
        <v>86</v>
      </c>
    </row>
    <row r="19" spans="1:13" ht="24.75" customHeight="1">
      <c r="A19" s="595"/>
      <c r="B19" s="84" t="s">
        <v>1126</v>
      </c>
      <c r="C19" s="85">
        <v>1973</v>
      </c>
      <c r="D19" s="86" t="s">
        <v>965</v>
      </c>
      <c r="E19" s="598"/>
      <c r="F19" s="601"/>
      <c r="H19" s="612"/>
      <c r="I19" s="84" t="s">
        <v>1127</v>
      </c>
      <c r="J19" s="85">
        <v>1980</v>
      </c>
      <c r="K19" s="86" t="s">
        <v>1082</v>
      </c>
      <c r="L19" s="598"/>
      <c r="M19" s="601"/>
    </row>
    <row r="20" spans="1:13" ht="24.75" customHeight="1" thickBot="1">
      <c r="A20" s="596"/>
      <c r="B20" s="87" t="s">
        <v>1128</v>
      </c>
      <c r="C20" s="88">
        <v>1980</v>
      </c>
      <c r="D20" s="89" t="s">
        <v>896</v>
      </c>
      <c r="E20" s="599"/>
      <c r="F20" s="602"/>
      <c r="H20" s="613"/>
      <c r="I20" s="87" t="s">
        <v>1129</v>
      </c>
      <c r="J20" s="88">
        <v>1980</v>
      </c>
      <c r="K20" s="89" t="s">
        <v>987</v>
      </c>
      <c r="L20" s="599"/>
      <c r="M20" s="602"/>
    </row>
    <row r="21" spans="1:13" ht="24.75" customHeight="1" thickTop="1">
      <c r="A21" s="594" t="s">
        <v>1130</v>
      </c>
      <c r="B21" s="79" t="s">
        <v>1131</v>
      </c>
      <c r="C21" s="80">
        <v>1991</v>
      </c>
      <c r="D21" s="81" t="s">
        <v>941</v>
      </c>
      <c r="E21" s="597">
        <f>D21+D22+D23</f>
        <v>0.2224652777777778</v>
      </c>
      <c r="F21" s="600" t="s">
        <v>53</v>
      </c>
      <c r="H21" s="594" t="s">
        <v>1132</v>
      </c>
      <c r="I21" s="79" t="s">
        <v>1133</v>
      </c>
      <c r="J21" s="80">
        <v>1954</v>
      </c>
      <c r="K21" s="81" t="s">
        <v>1090</v>
      </c>
      <c r="L21" s="597">
        <f>K21+K22+K23</f>
        <v>0.3176388888888889</v>
      </c>
      <c r="M21" s="600" t="s">
        <v>91</v>
      </c>
    </row>
    <row r="22" spans="1:13" ht="24.75" customHeight="1">
      <c r="A22" s="612"/>
      <c r="B22" s="84" t="s">
        <v>1134</v>
      </c>
      <c r="C22" s="85">
        <v>1969</v>
      </c>
      <c r="D22" s="86" t="s">
        <v>983</v>
      </c>
      <c r="E22" s="598"/>
      <c r="F22" s="601"/>
      <c r="H22" s="595"/>
      <c r="I22" s="84" t="s">
        <v>1135</v>
      </c>
      <c r="J22" s="85">
        <v>1978</v>
      </c>
      <c r="K22" s="86" t="s">
        <v>1089</v>
      </c>
      <c r="L22" s="598"/>
      <c r="M22" s="601"/>
    </row>
    <row r="23" spans="1:13" ht="24.75" customHeight="1" thickBot="1">
      <c r="A23" s="613"/>
      <c r="B23" s="87" t="s">
        <v>799</v>
      </c>
      <c r="C23" s="88">
        <v>1983</v>
      </c>
      <c r="D23" s="89" t="s">
        <v>931</v>
      </c>
      <c r="E23" s="599"/>
      <c r="F23" s="602"/>
      <c r="H23" s="596"/>
      <c r="I23" s="87" t="s">
        <v>1136</v>
      </c>
      <c r="J23" s="88">
        <v>1984</v>
      </c>
      <c r="K23" s="89" t="s">
        <v>1044</v>
      </c>
      <c r="L23" s="599"/>
      <c r="M23" s="602"/>
    </row>
    <row r="24" spans="1:6" ht="24.75" customHeight="1" thickTop="1">
      <c r="A24" s="594" t="s">
        <v>599</v>
      </c>
      <c r="B24" s="91" t="s">
        <v>1137</v>
      </c>
      <c r="C24" s="80">
        <v>1973</v>
      </c>
      <c r="D24" s="81" t="s">
        <v>953</v>
      </c>
      <c r="E24" s="597">
        <f>D24+D25+D26</f>
        <v>0.2261111111111111</v>
      </c>
      <c r="F24" s="600" t="s">
        <v>57</v>
      </c>
    </row>
    <row r="25" spans="1:6" ht="24.75" customHeight="1">
      <c r="A25" s="595"/>
      <c r="B25" s="93" t="s">
        <v>779</v>
      </c>
      <c r="C25" s="85">
        <v>1964</v>
      </c>
      <c r="D25" s="86" t="s">
        <v>925</v>
      </c>
      <c r="E25" s="598"/>
      <c r="F25" s="601"/>
    </row>
    <row r="26" spans="1:6" ht="24.75" customHeight="1" thickBot="1">
      <c r="A26" s="596"/>
      <c r="B26" s="87" t="s">
        <v>1138</v>
      </c>
      <c r="C26" s="88">
        <v>1965</v>
      </c>
      <c r="D26" s="89" t="s">
        <v>998</v>
      </c>
      <c r="E26" s="599"/>
      <c r="F26" s="602"/>
    </row>
    <row r="27" ht="13.5" thickTop="1"/>
  </sheetData>
  <sheetProtection/>
  <mergeCells count="46">
    <mergeCell ref="M18:M20"/>
    <mergeCell ref="M12:M14"/>
    <mergeCell ref="H21:H23"/>
    <mergeCell ref="L21:L23"/>
    <mergeCell ref="M21:M23"/>
    <mergeCell ref="H18:H20"/>
    <mergeCell ref="L18:L20"/>
    <mergeCell ref="A1:M1"/>
    <mergeCell ref="H15:H17"/>
    <mergeCell ref="L15:L17"/>
    <mergeCell ref="M15:M17"/>
    <mergeCell ref="M3:M5"/>
    <mergeCell ref="H6:H8"/>
    <mergeCell ref="L6:L8"/>
    <mergeCell ref="M6:M8"/>
    <mergeCell ref="H9:H11"/>
    <mergeCell ref="L9:L11"/>
    <mergeCell ref="M9:M11"/>
    <mergeCell ref="L3:L5"/>
    <mergeCell ref="H12:H14"/>
    <mergeCell ref="L12:L14"/>
    <mergeCell ref="H3:H5"/>
    <mergeCell ref="A24:A26"/>
    <mergeCell ref="E24:E26"/>
    <mergeCell ref="F24:F26"/>
    <mergeCell ref="A12:A14"/>
    <mergeCell ref="A21:A23"/>
    <mergeCell ref="F21:F23"/>
    <mergeCell ref="E18:E20"/>
    <mergeCell ref="E21:E23"/>
    <mergeCell ref="F9:F11"/>
    <mergeCell ref="A9:A11"/>
    <mergeCell ref="E9:E11"/>
    <mergeCell ref="F18:F20"/>
    <mergeCell ref="E12:E14"/>
    <mergeCell ref="A18:A20"/>
    <mergeCell ref="A3:A5"/>
    <mergeCell ref="E3:E5"/>
    <mergeCell ref="F3:F5"/>
    <mergeCell ref="A15:A17"/>
    <mergeCell ref="E15:E17"/>
    <mergeCell ref="F15:F17"/>
    <mergeCell ref="F12:F14"/>
    <mergeCell ref="A6:A8"/>
    <mergeCell ref="E6:E8"/>
    <mergeCell ref="F6:F8"/>
  </mergeCells>
  <printOptions horizontalCentered="1"/>
  <pageMargins left="0.3937007874015748" right="0.3937007874015748" top="0.4330708661417323" bottom="0.3937007874015748" header="0.5118110236220472" footer="0.11811023622047245"/>
  <pageSetup fitToHeight="1" fitToWidth="1" horizontalDpi="600" verticalDpi="600" orientation="landscape" paperSize="9" scale="78" r:id="rId1"/>
  <headerFooter alignWithMargins="0">
    <oddFooter>&amp;C&amp;"Comic Sans MS,Tučné"&amp;14&amp;P/&amp;N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zoomScale="75" zoomScaleNormal="75" zoomScalePageLayoutView="0" workbookViewId="0" topLeftCell="A1">
      <pane ySplit="4" topLeftCell="A131" activePane="bottomLeft" state="frozen"/>
      <selection pane="topLeft" activeCell="B55" sqref="B55"/>
      <selection pane="bottomLeft" activeCell="R20" sqref="R20"/>
    </sheetView>
  </sheetViews>
  <sheetFormatPr defaultColWidth="9.140625" defaultRowHeight="12.75"/>
  <cols>
    <col min="1" max="1" width="7.28125" style="4" customWidth="1"/>
    <col min="2" max="2" width="28.57421875" style="4" customWidth="1"/>
    <col min="3" max="3" width="35.28125" style="4" customWidth="1"/>
    <col min="4" max="4" width="7.140625" style="4" customWidth="1"/>
    <col min="5" max="5" width="11.00390625" style="4" customWidth="1"/>
    <col min="6" max="6" width="10.28125" style="4" customWidth="1"/>
    <col min="7" max="7" width="9.140625" style="4" customWidth="1"/>
    <col min="8" max="8" width="8.00390625" style="4" customWidth="1"/>
    <col min="9" max="9" width="9.00390625" style="4" customWidth="1"/>
    <col min="10" max="10" width="12.00390625" style="4" customWidth="1"/>
    <col min="11" max="11" width="8.8515625" style="4" customWidth="1"/>
    <col min="12" max="12" width="12.28125" style="4" customWidth="1"/>
    <col min="13" max="13" width="9.7109375" style="4" customWidth="1"/>
    <col min="14" max="14" width="10.421875" style="4" customWidth="1"/>
    <col min="15" max="15" width="9.28125" style="62" hidden="1" customWidth="1"/>
    <col min="16" max="16" width="8.140625" style="62" hidden="1" customWidth="1"/>
    <col min="17" max="17" width="11.140625" style="4" customWidth="1"/>
    <col min="18" max="18" width="12.7109375" style="4" customWidth="1"/>
    <col min="19" max="19" width="8.8515625" style="4" customWidth="1"/>
    <col min="20" max="20" width="7.57421875" style="4" customWidth="1"/>
    <col min="21" max="16384" width="9.140625" style="4" customWidth="1"/>
  </cols>
  <sheetData>
    <row r="1" spans="1:20" s="1" customFormat="1" ht="22.5">
      <c r="A1" s="592" t="s">
        <v>1345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</row>
    <row r="2" spans="1:20" s="1" customFormat="1" ht="19.5" customHeight="1">
      <c r="A2" s="593" t="s">
        <v>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</row>
    <row r="3" spans="1:20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2"/>
      <c r="R3" s="2"/>
      <c r="S3" s="2"/>
      <c r="T3" s="2"/>
    </row>
    <row r="4" spans="1:20" ht="66.75" customHeight="1" thickBot="1">
      <c r="A4" s="5" t="s">
        <v>1</v>
      </c>
      <c r="B4" s="6" t="s">
        <v>763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801</v>
      </c>
      <c r="O4" s="136"/>
      <c r="P4" s="136"/>
      <c r="Q4" s="6" t="s">
        <v>17</v>
      </c>
      <c r="R4" s="6" t="s">
        <v>1140</v>
      </c>
      <c r="S4" s="5" t="s">
        <v>19</v>
      </c>
      <c r="T4" s="7" t="s">
        <v>20</v>
      </c>
    </row>
    <row r="5" spans="1:20" ht="23.25" customHeight="1" thickTop="1">
      <c r="A5" s="8" t="s">
        <v>21</v>
      </c>
      <c r="B5" s="103" t="s">
        <v>1141</v>
      </c>
      <c r="C5" s="104" t="s">
        <v>1142</v>
      </c>
      <c r="D5" s="137">
        <v>1984</v>
      </c>
      <c r="E5" s="106">
        <v>0.052372685185185196</v>
      </c>
      <c r="F5" s="111" t="s">
        <v>26</v>
      </c>
      <c r="G5" s="138" t="s">
        <v>21</v>
      </c>
      <c r="H5" s="15">
        <v>0.0029927248677248685</v>
      </c>
      <c r="I5" s="16">
        <v>0</v>
      </c>
      <c r="J5" s="16">
        <v>0</v>
      </c>
      <c r="K5" s="17">
        <v>0</v>
      </c>
      <c r="L5" s="17">
        <v>0</v>
      </c>
      <c r="M5" s="16">
        <v>0.011192129629629635</v>
      </c>
      <c r="N5" s="139" t="s">
        <v>21</v>
      </c>
      <c r="O5" s="140">
        <v>0.08521990740740741</v>
      </c>
      <c r="P5" s="141">
        <v>0.10561342592592593</v>
      </c>
      <c r="Q5" s="21">
        <v>0.04118055555555556</v>
      </c>
      <c r="R5" s="142" t="s">
        <v>21</v>
      </c>
      <c r="S5" s="110" t="s">
        <v>679</v>
      </c>
      <c r="T5" s="25">
        <v>180</v>
      </c>
    </row>
    <row r="6" spans="1:20" ht="23.25" customHeight="1">
      <c r="A6" s="8" t="s">
        <v>27</v>
      </c>
      <c r="B6" s="103" t="s">
        <v>1101</v>
      </c>
      <c r="C6" s="104" t="s">
        <v>462</v>
      </c>
      <c r="D6" s="137">
        <v>1985</v>
      </c>
      <c r="E6" s="106">
        <v>0.0559837962962963</v>
      </c>
      <c r="F6" s="111" t="s">
        <v>26</v>
      </c>
      <c r="G6" s="138" t="s">
        <v>27</v>
      </c>
      <c r="H6" s="15">
        <v>0.0031990740740740742</v>
      </c>
      <c r="I6" s="16">
        <v>0.0036111111111111066</v>
      </c>
      <c r="J6" s="16">
        <v>0.0036111111111111066</v>
      </c>
      <c r="K6" s="17">
        <v>1128.7988422575963</v>
      </c>
      <c r="L6" s="17">
        <v>1128.7988422575963</v>
      </c>
      <c r="M6" s="16">
        <v>0.012395833333333328</v>
      </c>
      <c r="N6" s="139" t="s">
        <v>37</v>
      </c>
      <c r="O6" s="140">
        <v>0.025520833333333336</v>
      </c>
      <c r="P6" s="42">
        <v>0.04716435185185185</v>
      </c>
      <c r="Q6" s="21">
        <v>0.043587962962962974</v>
      </c>
      <c r="R6" s="142" t="s">
        <v>32</v>
      </c>
      <c r="S6" s="110" t="s">
        <v>550</v>
      </c>
      <c r="T6" s="25">
        <v>179</v>
      </c>
    </row>
    <row r="7" spans="1:20" ht="23.25" customHeight="1">
      <c r="A7" s="8" t="s">
        <v>32</v>
      </c>
      <c r="B7" s="103" t="s">
        <v>1143</v>
      </c>
      <c r="C7" s="104" t="s">
        <v>1144</v>
      </c>
      <c r="D7" s="137">
        <v>1990</v>
      </c>
      <c r="E7" s="106">
        <v>0.056585648148148156</v>
      </c>
      <c r="F7" s="111" t="s">
        <v>26</v>
      </c>
      <c r="G7" s="138" t="s">
        <v>32</v>
      </c>
      <c r="H7" s="15">
        <v>0.003233465608465609</v>
      </c>
      <c r="I7" s="16">
        <v>0.00421296296296296</v>
      </c>
      <c r="J7" s="16">
        <v>0.0006018518518518534</v>
      </c>
      <c r="K7" s="17">
        <v>1302.924933524237</v>
      </c>
      <c r="L7" s="17">
        <v>174.12609126664074</v>
      </c>
      <c r="M7" s="16">
        <v>0.013703703703703704</v>
      </c>
      <c r="N7" s="139" t="s">
        <v>91</v>
      </c>
      <c r="O7" s="140">
        <v>0.0869212962962963</v>
      </c>
      <c r="P7" s="42">
        <v>0.10857638888888889</v>
      </c>
      <c r="Q7" s="21">
        <v>0.04288194444444445</v>
      </c>
      <c r="R7" s="142" t="s">
        <v>27</v>
      </c>
      <c r="S7" s="110" t="s">
        <v>536</v>
      </c>
      <c r="T7" s="25">
        <v>178</v>
      </c>
    </row>
    <row r="8" spans="1:20" ht="23.25" customHeight="1">
      <c r="A8" s="8" t="s">
        <v>37</v>
      </c>
      <c r="B8" s="103" t="s">
        <v>1145</v>
      </c>
      <c r="C8" s="104" t="s">
        <v>1142</v>
      </c>
      <c r="D8" s="137">
        <v>1971</v>
      </c>
      <c r="E8" s="106">
        <v>0.05762731481481482</v>
      </c>
      <c r="F8" s="107" t="s">
        <v>42</v>
      </c>
      <c r="G8" s="143" t="s">
        <v>21</v>
      </c>
      <c r="H8" s="15">
        <v>0.0032929894179894183</v>
      </c>
      <c r="I8" s="16">
        <v>0.005254629629629623</v>
      </c>
      <c r="J8" s="16">
        <v>0.001041666666666663</v>
      </c>
      <c r="K8" s="17">
        <v>1595.7019481823638</v>
      </c>
      <c r="L8" s="17">
        <v>292.77701465812675</v>
      </c>
      <c r="M8" s="16">
        <v>0.012141203703703696</v>
      </c>
      <c r="N8" s="139" t="s">
        <v>27</v>
      </c>
      <c r="O8" s="140"/>
      <c r="P8" s="42"/>
      <c r="Q8" s="21">
        <v>0.04548611111111112</v>
      </c>
      <c r="R8" s="142" t="s">
        <v>37</v>
      </c>
      <c r="S8" s="110" t="s">
        <v>747</v>
      </c>
      <c r="T8" s="25">
        <v>177</v>
      </c>
    </row>
    <row r="9" spans="1:20" ht="23.25" customHeight="1">
      <c r="A9" s="8" t="s">
        <v>43</v>
      </c>
      <c r="B9" s="103" t="s">
        <v>1146</v>
      </c>
      <c r="C9" s="104" t="s">
        <v>70</v>
      </c>
      <c r="D9" s="137">
        <v>1964</v>
      </c>
      <c r="E9" s="106">
        <v>0.05814814814814815</v>
      </c>
      <c r="F9" s="107" t="s">
        <v>42</v>
      </c>
      <c r="G9" s="143" t="s">
        <v>27</v>
      </c>
      <c r="H9" s="15">
        <v>0.0033227513227513227</v>
      </c>
      <c r="I9" s="16">
        <v>0.0057754629629629545</v>
      </c>
      <c r="J9" s="16">
        <v>0.0005208333333333315</v>
      </c>
      <c r="K9" s="17">
        <v>1738.1568471337555</v>
      </c>
      <c r="L9" s="17">
        <v>142.45489895139167</v>
      </c>
      <c r="M9" s="16">
        <v>0.01265046296296296</v>
      </c>
      <c r="N9" s="139" t="s">
        <v>48</v>
      </c>
      <c r="O9" s="140"/>
      <c r="P9" s="42"/>
      <c r="Q9" s="21">
        <v>0.04549768518518519</v>
      </c>
      <c r="R9" s="142" t="s">
        <v>43</v>
      </c>
      <c r="S9" s="110" t="s">
        <v>743</v>
      </c>
      <c r="T9" s="25">
        <v>176</v>
      </c>
    </row>
    <row r="10" spans="1:20" ht="23.25" customHeight="1">
      <c r="A10" s="8" t="s">
        <v>48</v>
      </c>
      <c r="B10" s="103" t="s">
        <v>1147</v>
      </c>
      <c r="C10" s="104" t="s">
        <v>1046</v>
      </c>
      <c r="D10" s="137">
        <v>1982</v>
      </c>
      <c r="E10" s="106">
        <v>0.05829861111111113</v>
      </c>
      <c r="F10" s="111" t="s">
        <v>26</v>
      </c>
      <c r="G10" s="138" t="s">
        <v>37</v>
      </c>
      <c r="H10" s="15">
        <v>0.003331349206349207</v>
      </c>
      <c r="I10" s="16">
        <v>0.005925925925925932</v>
      </c>
      <c r="J10" s="16">
        <v>0.00015046296296297723</v>
      </c>
      <c r="K10" s="17">
        <v>1778.8366090927152</v>
      </c>
      <c r="L10" s="17">
        <v>40.679761958959716</v>
      </c>
      <c r="M10" s="16">
        <v>0.012638888888888894</v>
      </c>
      <c r="N10" s="139" t="s">
        <v>43</v>
      </c>
      <c r="O10" s="140"/>
      <c r="P10" s="42"/>
      <c r="Q10" s="21">
        <v>0.045659722222222233</v>
      </c>
      <c r="R10" s="142" t="s">
        <v>53</v>
      </c>
      <c r="S10" s="110" t="s">
        <v>411</v>
      </c>
      <c r="T10" s="25">
        <v>175</v>
      </c>
    </row>
    <row r="11" spans="1:20" ht="23.25" customHeight="1">
      <c r="A11" s="8" t="s">
        <v>53</v>
      </c>
      <c r="B11" s="103" t="s">
        <v>1148</v>
      </c>
      <c r="C11" s="104" t="s">
        <v>173</v>
      </c>
      <c r="D11" s="137">
        <v>1973</v>
      </c>
      <c r="E11" s="106">
        <v>0.058472222222222224</v>
      </c>
      <c r="F11" s="111" t="s">
        <v>26</v>
      </c>
      <c r="G11" s="138" t="s">
        <v>43</v>
      </c>
      <c r="H11" s="15">
        <v>0.0033412698412698416</v>
      </c>
      <c r="I11" s="16">
        <v>0.006099537037037028</v>
      </c>
      <c r="J11" s="16">
        <v>0.00017361111111109662</v>
      </c>
      <c r="K11" s="17">
        <v>1825.5146476642885</v>
      </c>
      <c r="L11" s="17">
        <v>46.678038571573325</v>
      </c>
      <c r="M11" s="16">
        <v>0.012962962962962954</v>
      </c>
      <c r="N11" s="139" t="s">
        <v>53</v>
      </c>
      <c r="O11" s="140"/>
      <c r="P11" s="42"/>
      <c r="Q11" s="21">
        <v>0.04550925925925927</v>
      </c>
      <c r="R11" s="142" t="s">
        <v>48</v>
      </c>
      <c r="S11" s="110" t="s">
        <v>67</v>
      </c>
      <c r="T11" s="25">
        <v>174</v>
      </c>
    </row>
    <row r="12" spans="1:20" ht="23.25" customHeight="1">
      <c r="A12" s="8" t="s">
        <v>57</v>
      </c>
      <c r="B12" s="103" t="s">
        <v>1149</v>
      </c>
      <c r="C12" s="104" t="s">
        <v>1150</v>
      </c>
      <c r="D12" s="137">
        <v>1971</v>
      </c>
      <c r="E12" s="106">
        <v>0.05932870370370371</v>
      </c>
      <c r="F12" s="107" t="s">
        <v>42</v>
      </c>
      <c r="G12" s="143" t="s">
        <v>32</v>
      </c>
      <c r="H12" s="15">
        <v>0.0033902116402116404</v>
      </c>
      <c r="I12" s="16">
        <v>0.006956018518518514</v>
      </c>
      <c r="J12" s="16">
        <v>0.0008564814814814858</v>
      </c>
      <c r="K12" s="17">
        <v>2051.794771751852</v>
      </c>
      <c r="L12" s="17">
        <v>226.2801240875633</v>
      </c>
      <c r="M12" s="16">
        <v>0.013217592592592586</v>
      </c>
      <c r="N12" s="139" t="s">
        <v>57</v>
      </c>
      <c r="O12" s="140"/>
      <c r="P12" s="42"/>
      <c r="Q12" s="21">
        <v>0.046111111111111124</v>
      </c>
      <c r="R12" s="142" t="s">
        <v>57</v>
      </c>
      <c r="S12" s="110" t="s">
        <v>330</v>
      </c>
      <c r="T12" s="25">
        <v>173</v>
      </c>
    </row>
    <row r="13" spans="1:20" ht="23.25" customHeight="1">
      <c r="A13" s="8" t="s">
        <v>62</v>
      </c>
      <c r="B13" s="103" t="s">
        <v>1106</v>
      </c>
      <c r="C13" s="104" t="s">
        <v>1151</v>
      </c>
      <c r="D13" s="137">
        <v>1966</v>
      </c>
      <c r="E13" s="106">
        <v>0.060335648148148145</v>
      </c>
      <c r="F13" s="107" t="s">
        <v>42</v>
      </c>
      <c r="G13" s="143" t="s">
        <v>37</v>
      </c>
      <c r="H13" s="15">
        <v>0.0034477513227513224</v>
      </c>
      <c r="I13" s="16">
        <v>0.00796296296296295</v>
      </c>
      <c r="J13" s="16">
        <v>0.0010069444444444353</v>
      </c>
      <c r="K13" s="17">
        <v>2309.610588912331</v>
      </c>
      <c r="L13" s="17">
        <v>257.8158171604791</v>
      </c>
      <c r="M13" s="16">
        <v>0.013715277777777778</v>
      </c>
      <c r="N13" s="139" t="s">
        <v>101</v>
      </c>
      <c r="O13" s="140">
        <v>0.08693287037037038</v>
      </c>
      <c r="P13" s="42">
        <v>0.11046296296296297</v>
      </c>
      <c r="Q13" s="21">
        <v>0.04662037037037037</v>
      </c>
      <c r="R13" s="142" t="s">
        <v>67</v>
      </c>
      <c r="S13" s="110" t="s">
        <v>221</v>
      </c>
      <c r="T13" s="25">
        <v>172</v>
      </c>
    </row>
    <row r="14" spans="1:20" ht="23.25" customHeight="1">
      <c r="A14" s="8" t="s">
        <v>67</v>
      </c>
      <c r="B14" s="103" t="s">
        <v>1152</v>
      </c>
      <c r="C14" s="104" t="s">
        <v>1142</v>
      </c>
      <c r="D14" s="137">
        <v>1986</v>
      </c>
      <c r="E14" s="106">
        <v>0.0604050925925926</v>
      </c>
      <c r="F14" s="111" t="s">
        <v>26</v>
      </c>
      <c r="G14" s="138" t="s">
        <v>48</v>
      </c>
      <c r="H14" s="15">
        <v>0.0034517195767195773</v>
      </c>
      <c r="I14" s="16">
        <v>0.008032407407407405</v>
      </c>
      <c r="J14" s="16">
        <v>6.94444444444553E-05</v>
      </c>
      <c r="K14" s="17">
        <v>2327.0741521364234</v>
      </c>
      <c r="L14" s="17">
        <v>17.463563224092468</v>
      </c>
      <c r="M14" s="16">
        <v>0.01412037037037038</v>
      </c>
      <c r="N14" s="139" t="s">
        <v>114</v>
      </c>
      <c r="O14" s="140"/>
      <c r="P14" s="42"/>
      <c r="Q14" s="21">
        <v>0.04628472222222222</v>
      </c>
      <c r="R14" s="142" t="s">
        <v>62</v>
      </c>
      <c r="S14" s="110" t="s">
        <v>571</v>
      </c>
      <c r="T14" s="25">
        <v>171</v>
      </c>
    </row>
    <row r="15" spans="1:20" ht="23.25" customHeight="1">
      <c r="A15" s="8" t="s">
        <v>72</v>
      </c>
      <c r="B15" s="103" t="s">
        <v>1153</v>
      </c>
      <c r="C15" s="104" t="s">
        <v>245</v>
      </c>
      <c r="D15" s="137">
        <v>1972</v>
      </c>
      <c r="E15" s="106">
        <v>0.06085648148148149</v>
      </c>
      <c r="F15" s="111" t="s">
        <v>26</v>
      </c>
      <c r="G15" s="138" t="s">
        <v>53</v>
      </c>
      <c r="H15" s="15">
        <v>0.003477513227513228</v>
      </c>
      <c r="I15" s="16">
        <v>0.008483796296296295</v>
      </c>
      <c r="J15" s="16">
        <v>0.00045138888888889006</v>
      </c>
      <c r="K15" s="17">
        <v>2439.615823507036</v>
      </c>
      <c r="L15" s="17">
        <v>112.54167137061268</v>
      </c>
      <c r="M15" s="16">
        <v>0.013634259259259263</v>
      </c>
      <c r="N15" s="139" t="s">
        <v>86</v>
      </c>
      <c r="O15" s="140"/>
      <c r="P15" s="42"/>
      <c r="Q15" s="21">
        <v>0.04722222222222223</v>
      </c>
      <c r="R15" s="142" t="s">
        <v>77</v>
      </c>
      <c r="S15" s="110" t="s">
        <v>697</v>
      </c>
      <c r="T15" s="25">
        <v>170</v>
      </c>
    </row>
    <row r="16" spans="1:20" ht="23.25" customHeight="1">
      <c r="A16" s="8" t="s">
        <v>77</v>
      </c>
      <c r="B16" s="103" t="s">
        <v>1346</v>
      </c>
      <c r="C16" s="104" t="s">
        <v>650</v>
      </c>
      <c r="D16" s="137">
        <v>1979</v>
      </c>
      <c r="E16" s="106">
        <v>0.061168981481481484</v>
      </c>
      <c r="F16" s="111" t="s">
        <v>26</v>
      </c>
      <c r="G16" s="138" t="s">
        <v>57</v>
      </c>
      <c r="H16" s="15">
        <v>0.0034953703703703705</v>
      </c>
      <c r="I16" s="16">
        <v>0.008796296296296288</v>
      </c>
      <c r="J16" s="16">
        <v>0.00031249999999999334</v>
      </c>
      <c r="K16" s="17">
        <v>2516.556291390726</v>
      </c>
      <c r="L16" s="17">
        <v>76.94046788368996</v>
      </c>
      <c r="M16" s="16">
        <v>0.014189814814814822</v>
      </c>
      <c r="N16" s="139" t="s">
        <v>127</v>
      </c>
      <c r="O16" s="140"/>
      <c r="P16" s="42"/>
      <c r="Q16" s="21">
        <v>0.04697916666666666</v>
      </c>
      <c r="R16" s="142" t="s">
        <v>72</v>
      </c>
      <c r="S16" s="110" t="s">
        <v>400</v>
      </c>
      <c r="T16" s="25">
        <v>169</v>
      </c>
    </row>
    <row r="17" spans="1:20" ht="23.25" customHeight="1">
      <c r="A17" s="8" t="s">
        <v>81</v>
      </c>
      <c r="B17" s="103" t="s">
        <v>1154</v>
      </c>
      <c r="C17" s="104" t="s">
        <v>518</v>
      </c>
      <c r="D17" s="137">
        <v>1990</v>
      </c>
      <c r="E17" s="106">
        <v>0.061412037037037036</v>
      </c>
      <c r="F17" s="111" t="s">
        <v>26</v>
      </c>
      <c r="G17" s="138" t="s">
        <v>62</v>
      </c>
      <c r="H17" s="15">
        <v>0.0035092592592592593</v>
      </c>
      <c r="I17" s="16">
        <v>0.00903935185185184</v>
      </c>
      <c r="J17" s="16">
        <v>0.00024305555555555192</v>
      </c>
      <c r="K17" s="17">
        <v>2575.8575197889145</v>
      </c>
      <c r="L17" s="17">
        <v>59.301228398188414</v>
      </c>
      <c r="M17" s="16">
        <v>0.013437499999999991</v>
      </c>
      <c r="N17" s="139" t="s">
        <v>72</v>
      </c>
      <c r="O17" s="140"/>
      <c r="P17" s="42"/>
      <c r="Q17" s="21">
        <v>0.047974537037037045</v>
      </c>
      <c r="R17" s="142" t="s">
        <v>96</v>
      </c>
      <c r="S17" s="110" t="s">
        <v>738</v>
      </c>
      <c r="T17" s="25">
        <v>168</v>
      </c>
    </row>
    <row r="18" spans="1:20" ht="23.25" customHeight="1">
      <c r="A18" s="8" t="s">
        <v>86</v>
      </c>
      <c r="B18" s="103" t="s">
        <v>1155</v>
      </c>
      <c r="C18" s="104" t="s">
        <v>1156</v>
      </c>
      <c r="D18" s="137">
        <v>1980</v>
      </c>
      <c r="E18" s="106">
        <v>0.061643518518518514</v>
      </c>
      <c r="F18" s="111" t="s">
        <v>26</v>
      </c>
      <c r="G18" s="138" t="s">
        <v>67</v>
      </c>
      <c r="H18" s="15">
        <v>0.003522486772486772</v>
      </c>
      <c r="I18" s="16">
        <v>0.009270833333333318</v>
      </c>
      <c r="J18" s="16">
        <v>0.00023148148148147835</v>
      </c>
      <c r="K18" s="17">
        <v>2631.9001126548965</v>
      </c>
      <c r="L18" s="17">
        <v>56.04259286598199</v>
      </c>
      <c r="M18" s="16">
        <v>0.012187499999999997</v>
      </c>
      <c r="N18" s="139" t="s">
        <v>32</v>
      </c>
      <c r="O18" s="140">
        <v>0.08846064814814815</v>
      </c>
      <c r="P18" s="42">
        <v>0.11284722222222222</v>
      </c>
      <c r="Q18" s="21">
        <v>0.04945601851851852</v>
      </c>
      <c r="R18" s="142" t="s">
        <v>140</v>
      </c>
      <c r="S18" s="110" t="s">
        <v>493</v>
      </c>
      <c r="T18" s="25">
        <v>167</v>
      </c>
    </row>
    <row r="19" spans="1:20" ht="23.25" customHeight="1">
      <c r="A19" s="8" t="s">
        <v>91</v>
      </c>
      <c r="B19" s="103" t="s">
        <v>1157</v>
      </c>
      <c r="C19" s="104" t="s">
        <v>1158</v>
      </c>
      <c r="D19" s="137">
        <v>1987</v>
      </c>
      <c r="E19" s="106">
        <v>0.061747685185185204</v>
      </c>
      <c r="F19" s="111" t="s">
        <v>26</v>
      </c>
      <c r="G19" s="138" t="s">
        <v>72</v>
      </c>
      <c r="H19" s="15">
        <v>0.0035284391534391546</v>
      </c>
      <c r="I19" s="16">
        <v>0.009375000000000008</v>
      </c>
      <c r="J19" s="16">
        <v>0.00010416666666668989</v>
      </c>
      <c r="K19" s="17">
        <v>2656.982193064669</v>
      </c>
      <c r="L19" s="17">
        <v>25.082080409772516</v>
      </c>
      <c r="M19" s="16">
        <v>0.013425925925925938</v>
      </c>
      <c r="N19" s="139" t="s">
        <v>67</v>
      </c>
      <c r="O19" s="140">
        <v>0.09021990740740742</v>
      </c>
      <c r="P19" s="42">
        <v>0.11399305555555556</v>
      </c>
      <c r="Q19" s="21">
        <v>0.048321759259259266</v>
      </c>
      <c r="R19" s="142" t="s">
        <v>114</v>
      </c>
      <c r="S19" s="110" t="s">
        <v>640</v>
      </c>
      <c r="T19" s="25">
        <v>166</v>
      </c>
    </row>
    <row r="20" spans="1:20" ht="23.25" customHeight="1">
      <c r="A20" s="8" t="s">
        <v>96</v>
      </c>
      <c r="B20" s="103" t="s">
        <v>1159</v>
      </c>
      <c r="C20" s="104" t="s">
        <v>1142</v>
      </c>
      <c r="D20" s="137">
        <v>1982</v>
      </c>
      <c r="E20" s="106">
        <v>0.06202546296296297</v>
      </c>
      <c r="F20" s="122" t="s">
        <v>165</v>
      </c>
      <c r="G20" s="144" t="s">
        <v>21</v>
      </c>
      <c r="H20" s="15">
        <v>0.0035443121693121697</v>
      </c>
      <c r="I20" s="16">
        <v>0.009652777777777774</v>
      </c>
      <c r="J20" s="16">
        <v>0.0002777777777777657</v>
      </c>
      <c r="K20" s="17">
        <v>2723.455868632206</v>
      </c>
      <c r="L20" s="17">
        <v>66.47367556753716</v>
      </c>
      <c r="M20" s="16">
        <v>0.013912037037037028</v>
      </c>
      <c r="N20" s="145" t="s">
        <v>21</v>
      </c>
      <c r="O20" s="140"/>
      <c r="P20" s="42"/>
      <c r="Q20" s="21">
        <v>0.04811342592592594</v>
      </c>
      <c r="R20" s="142" t="s">
        <v>106</v>
      </c>
      <c r="S20" s="110" t="s">
        <v>567</v>
      </c>
      <c r="T20" s="25">
        <v>165</v>
      </c>
    </row>
    <row r="21" spans="1:20" ht="23.25" customHeight="1">
      <c r="A21" s="8" t="s">
        <v>101</v>
      </c>
      <c r="B21" s="103" t="s">
        <v>1160</v>
      </c>
      <c r="C21" s="104" t="s">
        <v>1158</v>
      </c>
      <c r="D21" s="137">
        <v>1971</v>
      </c>
      <c r="E21" s="106">
        <v>0.0620601851851852</v>
      </c>
      <c r="F21" s="107" t="s">
        <v>42</v>
      </c>
      <c r="G21" s="143" t="s">
        <v>43</v>
      </c>
      <c r="H21" s="15">
        <v>0.003546296296296297</v>
      </c>
      <c r="I21" s="16">
        <v>0.009687500000000002</v>
      </c>
      <c r="J21" s="16">
        <v>3.472222222222765E-05</v>
      </c>
      <c r="K21" s="17">
        <v>2731.723237597911</v>
      </c>
      <c r="L21" s="17">
        <v>8.267368965704918</v>
      </c>
      <c r="M21" s="16">
        <v>0.014722222222222234</v>
      </c>
      <c r="N21" s="139" t="s">
        <v>171</v>
      </c>
      <c r="O21" s="140"/>
      <c r="P21" s="42"/>
      <c r="Q21" s="21">
        <v>0.047337962962962964</v>
      </c>
      <c r="R21" s="142" t="s">
        <v>86</v>
      </c>
      <c r="S21" s="110" t="s">
        <v>575</v>
      </c>
      <c r="T21" s="25">
        <v>164</v>
      </c>
    </row>
    <row r="22" spans="1:20" ht="23.25" customHeight="1">
      <c r="A22" s="8" t="s">
        <v>106</v>
      </c>
      <c r="B22" s="103" t="s">
        <v>771</v>
      </c>
      <c r="C22" s="104" t="s">
        <v>40</v>
      </c>
      <c r="D22" s="137">
        <v>1973</v>
      </c>
      <c r="E22" s="106">
        <v>0.062071759259259264</v>
      </c>
      <c r="F22" s="111" t="s">
        <v>26</v>
      </c>
      <c r="G22" s="138" t="s">
        <v>77</v>
      </c>
      <c r="H22" s="15">
        <v>0.003546957671957672</v>
      </c>
      <c r="I22" s="16">
        <v>0.009699074074074068</v>
      </c>
      <c r="J22" s="16">
        <v>1.1574074074066631E-05</v>
      </c>
      <c r="K22" s="17">
        <v>2734.4769718441153</v>
      </c>
      <c r="L22" s="17">
        <v>2.7537342462042034</v>
      </c>
      <c r="M22" s="16">
        <v>0.014502314814814815</v>
      </c>
      <c r="N22" s="139" t="s">
        <v>155</v>
      </c>
      <c r="O22" s="140"/>
      <c r="P22" s="42"/>
      <c r="Q22" s="21">
        <v>0.04756944444444445</v>
      </c>
      <c r="R22" s="142" t="s">
        <v>91</v>
      </c>
      <c r="S22" s="110" t="s">
        <v>506</v>
      </c>
      <c r="T22" s="25">
        <v>163</v>
      </c>
    </row>
    <row r="23" spans="1:20" ht="23.25" customHeight="1">
      <c r="A23" s="8" t="s">
        <v>111</v>
      </c>
      <c r="B23" s="103" t="s">
        <v>1161</v>
      </c>
      <c r="C23" s="104" t="s">
        <v>1158</v>
      </c>
      <c r="D23" s="137">
        <v>1971</v>
      </c>
      <c r="E23" s="106">
        <v>0.062071759259259264</v>
      </c>
      <c r="F23" s="107" t="s">
        <v>42</v>
      </c>
      <c r="G23" s="143" t="s">
        <v>48</v>
      </c>
      <c r="H23" s="15">
        <v>0.003546957671957672</v>
      </c>
      <c r="I23" s="16">
        <v>0.009699074074074068</v>
      </c>
      <c r="J23" s="16">
        <v>0</v>
      </c>
      <c r="K23" s="17">
        <v>2734.4769718441153</v>
      </c>
      <c r="L23" s="17">
        <v>0</v>
      </c>
      <c r="M23" s="16">
        <v>0.013703703703703718</v>
      </c>
      <c r="N23" s="139" t="s">
        <v>96</v>
      </c>
      <c r="O23" s="140">
        <v>0.09104166666666667</v>
      </c>
      <c r="P23" s="42">
        <v>0.11597222222222221</v>
      </c>
      <c r="Q23" s="21">
        <v>0.048368055555555546</v>
      </c>
      <c r="R23" s="142" t="s">
        <v>118</v>
      </c>
      <c r="S23" s="110" t="s">
        <v>644</v>
      </c>
      <c r="T23" s="25">
        <v>162</v>
      </c>
    </row>
    <row r="24" spans="1:20" ht="23.25" customHeight="1">
      <c r="A24" s="8" t="s">
        <v>114</v>
      </c>
      <c r="B24" s="103" t="s">
        <v>1162</v>
      </c>
      <c r="C24" s="104" t="s">
        <v>134</v>
      </c>
      <c r="D24" s="137">
        <v>1985</v>
      </c>
      <c r="E24" s="106">
        <v>0.0621875</v>
      </c>
      <c r="F24" s="111" t="s">
        <v>26</v>
      </c>
      <c r="G24" s="138" t="s">
        <v>81</v>
      </c>
      <c r="H24" s="15">
        <v>0.0035535714285714285</v>
      </c>
      <c r="I24" s="16">
        <v>0.009814814814814804</v>
      </c>
      <c r="J24" s="16">
        <v>0.0001157407407407357</v>
      </c>
      <c r="K24" s="17">
        <v>2761.957937837332</v>
      </c>
      <c r="L24" s="17">
        <v>27.480965993216614</v>
      </c>
      <c r="M24" s="16">
        <v>0.013402777777777777</v>
      </c>
      <c r="N24" s="139" t="s">
        <v>62</v>
      </c>
      <c r="O24" s="140"/>
      <c r="P24" s="42"/>
      <c r="Q24" s="21">
        <v>0.04878472222222222</v>
      </c>
      <c r="R24" s="142" t="s">
        <v>127</v>
      </c>
      <c r="S24" s="110" t="s">
        <v>740</v>
      </c>
      <c r="T24" s="25">
        <v>161</v>
      </c>
    </row>
    <row r="25" spans="1:20" ht="23.25" customHeight="1">
      <c r="A25" s="8" t="s">
        <v>118</v>
      </c>
      <c r="B25" s="103" t="s">
        <v>1163</v>
      </c>
      <c r="C25" s="104" t="s">
        <v>1144</v>
      </c>
      <c r="D25" s="137">
        <v>1956</v>
      </c>
      <c r="E25" s="106">
        <v>0.06230324074074075</v>
      </c>
      <c r="F25" s="114" t="s">
        <v>100</v>
      </c>
      <c r="G25" s="146" t="s">
        <v>21</v>
      </c>
      <c r="H25" s="15">
        <v>0.0035601851851851858</v>
      </c>
      <c r="I25" s="16">
        <v>0.009930555555555554</v>
      </c>
      <c r="J25" s="16">
        <v>0.00011574074074074958</v>
      </c>
      <c r="K25" s="17">
        <v>2789.336801040311</v>
      </c>
      <c r="L25" s="17">
        <v>27.37886320297912</v>
      </c>
      <c r="M25" s="16">
        <v>0.014201388888888888</v>
      </c>
      <c r="N25" s="139" t="s">
        <v>136</v>
      </c>
      <c r="O25" s="140"/>
      <c r="P25" s="42"/>
      <c r="Q25" s="21">
        <v>0.04810185185185186</v>
      </c>
      <c r="R25" s="142" t="s">
        <v>101</v>
      </c>
      <c r="S25" s="110" t="s">
        <v>224</v>
      </c>
      <c r="T25" s="25">
        <v>160</v>
      </c>
    </row>
    <row r="26" spans="1:20" ht="23.25" customHeight="1">
      <c r="A26" s="8" t="s">
        <v>123</v>
      </c>
      <c r="B26" s="103" t="s">
        <v>1164</v>
      </c>
      <c r="C26" s="104" t="s">
        <v>967</v>
      </c>
      <c r="D26" s="137">
        <v>1971</v>
      </c>
      <c r="E26" s="106">
        <v>0.06261574074074075</v>
      </c>
      <c r="F26" s="107" t="s">
        <v>42</v>
      </c>
      <c r="G26" s="143" t="s">
        <v>53</v>
      </c>
      <c r="H26" s="15">
        <v>0.0035780423280423286</v>
      </c>
      <c r="I26" s="16">
        <v>0.010243055555555554</v>
      </c>
      <c r="J26" s="16">
        <v>0.0003125000000000003</v>
      </c>
      <c r="K26" s="17">
        <v>2862.754158964879</v>
      </c>
      <c r="L26" s="17">
        <v>73.41735792456802</v>
      </c>
      <c r="M26" s="16">
        <v>0.015335648148148147</v>
      </c>
      <c r="N26" s="139" t="s">
        <v>201</v>
      </c>
      <c r="O26" s="140"/>
      <c r="P26" s="42"/>
      <c r="Q26" s="21">
        <v>0.0472800925925926</v>
      </c>
      <c r="R26" s="142" t="s">
        <v>81</v>
      </c>
      <c r="S26" s="110" t="s">
        <v>723</v>
      </c>
      <c r="T26" s="25">
        <v>159</v>
      </c>
    </row>
    <row r="27" spans="1:20" ht="23.25" customHeight="1">
      <c r="A27" s="8" t="s">
        <v>127</v>
      </c>
      <c r="B27" s="103" t="s">
        <v>1165</v>
      </c>
      <c r="C27" s="104" t="s">
        <v>1166</v>
      </c>
      <c r="D27" s="137">
        <v>1953</v>
      </c>
      <c r="E27" s="106">
        <v>0.06267361111111111</v>
      </c>
      <c r="F27" s="114" t="s">
        <v>100</v>
      </c>
      <c r="G27" s="146" t="s">
        <v>27</v>
      </c>
      <c r="H27" s="15">
        <v>0.003581349206349206</v>
      </c>
      <c r="I27" s="16">
        <v>0.010300925925925915</v>
      </c>
      <c r="J27" s="16">
        <v>5.787037037036091E-05</v>
      </c>
      <c r="K27" s="17">
        <v>2876.269621421973</v>
      </c>
      <c r="L27" s="17">
        <v>13.515462457094145</v>
      </c>
      <c r="M27" s="16">
        <v>0.013483796296296278</v>
      </c>
      <c r="N27" s="139" t="s">
        <v>77</v>
      </c>
      <c r="O27" s="140"/>
      <c r="P27" s="42"/>
      <c r="Q27" s="21">
        <v>0.04918981481481483</v>
      </c>
      <c r="R27" s="142" t="s">
        <v>132</v>
      </c>
      <c r="S27" s="110" t="s">
        <v>285</v>
      </c>
      <c r="T27" s="25">
        <v>158</v>
      </c>
    </row>
    <row r="28" spans="1:20" ht="23.25" customHeight="1">
      <c r="A28" s="8" t="s">
        <v>132</v>
      </c>
      <c r="B28" s="103" t="s">
        <v>1167</v>
      </c>
      <c r="C28" s="104" t="s">
        <v>1168</v>
      </c>
      <c r="D28" s="137">
        <v>1974</v>
      </c>
      <c r="E28" s="106">
        <v>0.06320601851851851</v>
      </c>
      <c r="F28" s="111" t="s">
        <v>26</v>
      </c>
      <c r="G28" s="138" t="s">
        <v>86</v>
      </c>
      <c r="H28" s="15">
        <v>0.003611772486772486</v>
      </c>
      <c r="I28" s="16">
        <v>0.010833333333333313</v>
      </c>
      <c r="J28" s="16">
        <v>0.0005324074074073981</v>
      </c>
      <c r="K28" s="17">
        <v>2999.4506500640855</v>
      </c>
      <c r="L28" s="17">
        <v>123.18102864211232</v>
      </c>
      <c r="M28" s="16">
        <v>0.01385416666666666</v>
      </c>
      <c r="N28" s="139" t="s">
        <v>106</v>
      </c>
      <c r="O28" s="140"/>
      <c r="P28" s="42"/>
      <c r="Q28" s="21">
        <v>0.04935185185185185</v>
      </c>
      <c r="R28" s="142" t="s">
        <v>136</v>
      </c>
      <c r="S28" s="110" t="s">
        <v>719</v>
      </c>
      <c r="T28" s="25">
        <v>157</v>
      </c>
    </row>
    <row r="29" spans="1:20" ht="23.25" customHeight="1">
      <c r="A29" s="8" t="s">
        <v>136</v>
      </c>
      <c r="B29" s="103" t="s">
        <v>1169</v>
      </c>
      <c r="C29" s="104" t="s">
        <v>312</v>
      </c>
      <c r="D29" s="137">
        <v>1979</v>
      </c>
      <c r="E29" s="106">
        <v>0.06409722222222222</v>
      </c>
      <c r="F29" s="111" t="s">
        <v>26</v>
      </c>
      <c r="G29" s="138" t="s">
        <v>91</v>
      </c>
      <c r="H29" s="15">
        <v>0.0036626984126984126</v>
      </c>
      <c r="I29" s="16">
        <v>0.011724537037037026</v>
      </c>
      <c r="J29" s="16">
        <v>0.0008912037037037135</v>
      </c>
      <c r="K29" s="17">
        <v>3201.0653665583213</v>
      </c>
      <c r="L29" s="17">
        <v>201.61471649423584</v>
      </c>
      <c r="M29" s="16">
        <v>0.01594907407407408</v>
      </c>
      <c r="N29" s="139" t="s">
        <v>240</v>
      </c>
      <c r="O29" s="140"/>
      <c r="P29" s="42"/>
      <c r="Q29" s="21">
        <v>0.04814814814814814</v>
      </c>
      <c r="R29" s="142" t="s">
        <v>111</v>
      </c>
      <c r="S29" s="110" t="s">
        <v>72</v>
      </c>
      <c r="T29" s="25">
        <v>156</v>
      </c>
    </row>
    <row r="30" spans="1:20" ht="23.25" customHeight="1">
      <c r="A30" s="8" t="s">
        <v>140</v>
      </c>
      <c r="B30" s="103" t="s">
        <v>1170</v>
      </c>
      <c r="C30" s="104" t="s">
        <v>173</v>
      </c>
      <c r="D30" s="137">
        <v>1978</v>
      </c>
      <c r="E30" s="106">
        <v>0.06415509259259258</v>
      </c>
      <c r="F30" s="111" t="s">
        <v>26</v>
      </c>
      <c r="G30" s="138" t="s">
        <v>96</v>
      </c>
      <c r="H30" s="15">
        <v>0.0036660052910052906</v>
      </c>
      <c r="I30" s="16">
        <v>0.011782407407407387</v>
      </c>
      <c r="J30" s="16">
        <v>5.787037037036091E-05</v>
      </c>
      <c r="K30" s="17">
        <v>3213.963557640262</v>
      </c>
      <c r="L30" s="17">
        <v>12.898191081940695</v>
      </c>
      <c r="M30" s="16">
        <v>0.015428240740740722</v>
      </c>
      <c r="N30" s="139" t="s">
        <v>210</v>
      </c>
      <c r="O30" s="140"/>
      <c r="P30" s="42"/>
      <c r="Q30" s="21">
        <v>0.04872685185185186</v>
      </c>
      <c r="R30" s="142" t="s">
        <v>123</v>
      </c>
      <c r="S30" s="110" t="s">
        <v>704</v>
      </c>
      <c r="T30" s="25">
        <v>155</v>
      </c>
    </row>
    <row r="31" spans="1:20" ht="23.25" customHeight="1">
      <c r="A31" s="8" t="s">
        <v>144</v>
      </c>
      <c r="B31" s="103" t="s">
        <v>1171</v>
      </c>
      <c r="C31" s="104" t="s">
        <v>861</v>
      </c>
      <c r="D31" s="137">
        <v>1978</v>
      </c>
      <c r="E31" s="106">
        <v>0.06430555555555556</v>
      </c>
      <c r="F31" s="111" t="s">
        <v>26</v>
      </c>
      <c r="G31" s="138" t="s">
        <v>101</v>
      </c>
      <c r="H31" s="15">
        <v>0.003674603174603175</v>
      </c>
      <c r="I31" s="16">
        <v>0.011932870370370365</v>
      </c>
      <c r="J31" s="16">
        <v>0.00015046296296297723</v>
      </c>
      <c r="K31" s="17">
        <v>3247.3902087832953</v>
      </c>
      <c r="L31" s="17">
        <v>33.42665114303327</v>
      </c>
      <c r="M31" s="16">
        <v>0.01430555555555555</v>
      </c>
      <c r="N31" s="139" t="s">
        <v>140</v>
      </c>
      <c r="O31" s="140"/>
      <c r="P31" s="42"/>
      <c r="Q31" s="21">
        <v>0.05000000000000001</v>
      </c>
      <c r="R31" s="142" t="s">
        <v>147</v>
      </c>
      <c r="S31" s="110" t="s">
        <v>247</v>
      </c>
      <c r="T31" s="25">
        <v>154</v>
      </c>
    </row>
    <row r="32" spans="1:20" ht="23.25" customHeight="1">
      <c r="A32" s="8" t="s">
        <v>147</v>
      </c>
      <c r="B32" s="103" t="s">
        <v>1172</v>
      </c>
      <c r="C32" s="104" t="s">
        <v>387</v>
      </c>
      <c r="D32" s="137">
        <v>1982</v>
      </c>
      <c r="E32" s="106">
        <v>0.0646875</v>
      </c>
      <c r="F32" s="111" t="s">
        <v>26</v>
      </c>
      <c r="G32" s="138" t="s">
        <v>106</v>
      </c>
      <c r="H32" s="15">
        <v>0.003696428571428571</v>
      </c>
      <c r="I32" s="16">
        <v>0.0123148148148148</v>
      </c>
      <c r="J32" s="16">
        <v>0.00038194444444443476</v>
      </c>
      <c r="K32" s="17">
        <v>3331.5441044909603</v>
      </c>
      <c r="L32" s="17">
        <v>84.15389570766501</v>
      </c>
      <c r="M32" s="16">
        <v>0.014143518518518514</v>
      </c>
      <c r="N32" s="139" t="s">
        <v>123</v>
      </c>
      <c r="O32" s="140">
        <v>0.09196759259259259</v>
      </c>
      <c r="P32" s="42">
        <v>0.11765046296296296</v>
      </c>
      <c r="Q32" s="21">
        <v>0.05054398148148148</v>
      </c>
      <c r="R32" s="142" t="s">
        <v>160</v>
      </c>
      <c r="S32" s="110" t="s">
        <v>118</v>
      </c>
      <c r="T32" s="25">
        <v>153</v>
      </c>
    </row>
    <row r="33" spans="1:20" ht="23.25" customHeight="1">
      <c r="A33" s="8" t="s">
        <v>151</v>
      </c>
      <c r="B33" s="103" t="s">
        <v>1173</v>
      </c>
      <c r="C33" s="104" t="s">
        <v>1174</v>
      </c>
      <c r="D33" s="137">
        <v>1981</v>
      </c>
      <c r="E33" s="106">
        <v>0.06471064814814814</v>
      </c>
      <c r="F33" s="111" t="s">
        <v>26</v>
      </c>
      <c r="G33" s="138" t="s">
        <v>111</v>
      </c>
      <c r="H33" s="15">
        <v>0.0036977513227513226</v>
      </c>
      <c r="I33" s="16">
        <v>0.012337962962962946</v>
      </c>
      <c r="J33" s="16">
        <v>2.314814814814714E-05</v>
      </c>
      <c r="K33" s="17">
        <v>3336.6124128062916</v>
      </c>
      <c r="L33" s="17">
        <v>5.068308315331251</v>
      </c>
      <c r="M33" s="16">
        <v>0.014710648148148132</v>
      </c>
      <c r="N33" s="139" t="s">
        <v>168</v>
      </c>
      <c r="O33" s="140"/>
      <c r="P33" s="42"/>
      <c r="Q33" s="21">
        <v>0.05000000000000001</v>
      </c>
      <c r="R33" s="142" t="s">
        <v>151</v>
      </c>
      <c r="S33" s="110" t="s">
        <v>414</v>
      </c>
      <c r="T33" s="25">
        <v>152</v>
      </c>
    </row>
    <row r="34" spans="1:20" ht="23.25" customHeight="1">
      <c r="A34" s="8" t="s">
        <v>155</v>
      </c>
      <c r="B34" s="103" t="s">
        <v>1175</v>
      </c>
      <c r="C34" s="104" t="s">
        <v>173</v>
      </c>
      <c r="D34" s="137">
        <v>1987</v>
      </c>
      <c r="E34" s="106">
        <v>0.06475694444444444</v>
      </c>
      <c r="F34" s="111" t="s">
        <v>26</v>
      </c>
      <c r="G34" s="138" t="s">
        <v>114</v>
      </c>
      <c r="H34" s="15">
        <v>0.003700396825396825</v>
      </c>
      <c r="I34" s="16">
        <v>0.01238425925925924</v>
      </c>
      <c r="J34" s="16">
        <v>4.629629629629428E-05</v>
      </c>
      <c r="K34" s="17">
        <v>3346.738159070594</v>
      </c>
      <c r="L34" s="17">
        <v>10.125746264302506</v>
      </c>
      <c r="M34" s="16">
        <v>0.013483796296296278</v>
      </c>
      <c r="N34" s="139" t="s">
        <v>81</v>
      </c>
      <c r="O34" s="140"/>
      <c r="P34" s="42"/>
      <c r="Q34" s="21">
        <v>0.05127314814814816</v>
      </c>
      <c r="R34" s="142" t="s">
        <v>189</v>
      </c>
      <c r="S34" s="110" t="s">
        <v>433</v>
      </c>
      <c r="T34" s="25">
        <v>151</v>
      </c>
    </row>
    <row r="35" spans="1:20" ht="23.25" customHeight="1">
      <c r="A35" s="8" t="s">
        <v>160</v>
      </c>
      <c r="B35" s="103" t="s">
        <v>1176</v>
      </c>
      <c r="C35" s="104" t="s">
        <v>1177</v>
      </c>
      <c r="D35" s="137">
        <v>1969</v>
      </c>
      <c r="E35" s="106">
        <v>0.06481481481481481</v>
      </c>
      <c r="F35" s="107" t="s">
        <v>42</v>
      </c>
      <c r="G35" s="143" t="s">
        <v>57</v>
      </c>
      <c r="H35" s="15">
        <v>0.0037037037037037034</v>
      </c>
      <c r="I35" s="16">
        <v>0.012442129629629615</v>
      </c>
      <c r="J35" s="16">
        <v>5.787037037037479E-05</v>
      </c>
      <c r="K35" s="17">
        <v>3359.3749999999964</v>
      </c>
      <c r="L35" s="17">
        <v>12.636840929402297</v>
      </c>
      <c r="M35" s="16">
        <v>0.014027777777777771</v>
      </c>
      <c r="N35" s="139" t="s">
        <v>111</v>
      </c>
      <c r="O35" s="140"/>
      <c r="P35" s="42"/>
      <c r="Q35" s="21">
        <v>0.05078703703703704</v>
      </c>
      <c r="R35" s="142" t="s">
        <v>171</v>
      </c>
      <c r="S35" s="110" t="s">
        <v>427</v>
      </c>
      <c r="T35" s="25">
        <v>150</v>
      </c>
    </row>
    <row r="36" spans="1:20" ht="23.25" customHeight="1">
      <c r="A36" s="8" t="s">
        <v>166</v>
      </c>
      <c r="B36" s="103" t="s">
        <v>1178</v>
      </c>
      <c r="C36" s="104" t="s">
        <v>60</v>
      </c>
      <c r="D36" s="137">
        <v>1979</v>
      </c>
      <c r="E36" s="106">
        <v>0.06498842592592594</v>
      </c>
      <c r="F36" s="111" t="s">
        <v>26</v>
      </c>
      <c r="G36" s="138" t="s">
        <v>118</v>
      </c>
      <c r="H36" s="15">
        <v>0.003713624338624339</v>
      </c>
      <c r="I36" s="16">
        <v>0.01261574074074074</v>
      </c>
      <c r="J36" s="16">
        <v>0.00017361111111112437</v>
      </c>
      <c r="K36" s="17">
        <v>3397.150489759572</v>
      </c>
      <c r="L36" s="17">
        <v>37.77548975957552</v>
      </c>
      <c r="M36" s="16">
        <v>0.01487268518518519</v>
      </c>
      <c r="N36" s="139" t="s">
        <v>177</v>
      </c>
      <c r="O36" s="140"/>
      <c r="P36" s="42"/>
      <c r="Q36" s="21">
        <v>0.050115740740740745</v>
      </c>
      <c r="R36" s="142" t="s">
        <v>155</v>
      </c>
      <c r="S36" s="110" t="s">
        <v>201</v>
      </c>
      <c r="T36" s="25">
        <v>149</v>
      </c>
    </row>
    <row r="37" spans="1:20" ht="23.25" customHeight="1">
      <c r="A37" s="8" t="s">
        <v>168</v>
      </c>
      <c r="B37" s="103" t="s">
        <v>1179</v>
      </c>
      <c r="C37" s="104" t="s">
        <v>1180</v>
      </c>
      <c r="D37" s="137">
        <v>1995</v>
      </c>
      <c r="E37" s="106">
        <v>0.06516203703703703</v>
      </c>
      <c r="F37" s="111" t="s">
        <v>26</v>
      </c>
      <c r="G37" s="138" t="s">
        <v>123</v>
      </c>
      <c r="H37" s="15">
        <v>0.0037235449735449734</v>
      </c>
      <c r="I37" s="16">
        <v>0.012789351851851836</v>
      </c>
      <c r="J37" s="16">
        <v>0.00017361111111109662</v>
      </c>
      <c r="K37" s="17">
        <v>3434.7246891651826</v>
      </c>
      <c r="L37" s="17">
        <v>37.57419940561067</v>
      </c>
      <c r="M37" s="16">
        <v>0.01413194444444444</v>
      </c>
      <c r="N37" s="139" t="s">
        <v>118</v>
      </c>
      <c r="O37" s="140">
        <v>0.09092592592592592</v>
      </c>
      <c r="P37" s="42">
        <v>0.11626157407407407</v>
      </c>
      <c r="Q37" s="21">
        <v>0.05103009259259259</v>
      </c>
      <c r="R37" s="142" t="s">
        <v>177</v>
      </c>
      <c r="S37" s="110" t="s">
        <v>359</v>
      </c>
      <c r="T37" s="25">
        <v>148</v>
      </c>
    </row>
    <row r="38" spans="1:20" ht="23.25" customHeight="1">
      <c r="A38" s="8" t="s">
        <v>171</v>
      </c>
      <c r="B38" s="103" t="s">
        <v>1181</v>
      </c>
      <c r="C38" s="104" t="s">
        <v>980</v>
      </c>
      <c r="D38" s="137">
        <v>1977</v>
      </c>
      <c r="E38" s="106">
        <v>0.06530092592592593</v>
      </c>
      <c r="F38" s="122" t="s">
        <v>165</v>
      </c>
      <c r="G38" s="144" t="s">
        <v>27</v>
      </c>
      <c r="H38" s="15">
        <v>0.0037314814814814815</v>
      </c>
      <c r="I38" s="16">
        <v>0.012928240740740733</v>
      </c>
      <c r="J38" s="16">
        <v>0.00013888888888889672</v>
      </c>
      <c r="K38" s="17">
        <v>3464.6401985111643</v>
      </c>
      <c r="L38" s="17">
        <v>29.915509345981718</v>
      </c>
      <c r="M38" s="16">
        <v>0.014745370370370374</v>
      </c>
      <c r="N38" s="145" t="s">
        <v>27</v>
      </c>
      <c r="O38" s="140"/>
      <c r="P38" s="42"/>
      <c r="Q38" s="21">
        <v>0.050555555555555555</v>
      </c>
      <c r="R38" s="142" t="s">
        <v>166</v>
      </c>
      <c r="S38" s="110" t="s">
        <v>556</v>
      </c>
      <c r="T38" s="25">
        <v>147</v>
      </c>
    </row>
    <row r="39" spans="1:20" ht="23.25" customHeight="1">
      <c r="A39" s="8" t="s">
        <v>174</v>
      </c>
      <c r="B39" s="103" t="s">
        <v>1182</v>
      </c>
      <c r="C39" s="104" t="s">
        <v>907</v>
      </c>
      <c r="D39" s="137">
        <v>1970</v>
      </c>
      <c r="E39" s="106">
        <v>0.0655439814814815</v>
      </c>
      <c r="F39" s="107" t="s">
        <v>42</v>
      </c>
      <c r="G39" s="143" t="s">
        <v>62</v>
      </c>
      <c r="H39" s="15">
        <v>0.003745370370370371</v>
      </c>
      <c r="I39" s="16">
        <v>0.013171296296296299</v>
      </c>
      <c r="J39" s="16">
        <v>0.0002430555555555658</v>
      </c>
      <c r="K39" s="17">
        <v>3516.6872682323856</v>
      </c>
      <c r="L39" s="17">
        <v>52.047069721221305</v>
      </c>
      <c r="M39" s="16">
        <v>0.016018518518518522</v>
      </c>
      <c r="N39" s="139" t="s">
        <v>255</v>
      </c>
      <c r="O39" s="140"/>
      <c r="P39" s="42"/>
      <c r="Q39" s="21">
        <v>0.04952546296296297</v>
      </c>
      <c r="R39" s="142" t="s">
        <v>144</v>
      </c>
      <c r="S39" s="110" t="s">
        <v>559</v>
      </c>
      <c r="T39" s="25">
        <v>146</v>
      </c>
    </row>
    <row r="40" spans="1:20" ht="23.25" customHeight="1">
      <c r="A40" s="8" t="s">
        <v>177</v>
      </c>
      <c r="B40" s="103" t="s">
        <v>1183</v>
      </c>
      <c r="C40" s="104" t="s">
        <v>1184</v>
      </c>
      <c r="D40" s="137">
        <v>1967</v>
      </c>
      <c r="E40" s="106">
        <v>0.06565972222222222</v>
      </c>
      <c r="F40" s="107" t="s">
        <v>42</v>
      </c>
      <c r="G40" s="143" t="s">
        <v>67</v>
      </c>
      <c r="H40" s="15">
        <v>0.0037519841269841266</v>
      </c>
      <c r="I40" s="16">
        <v>0.01328703703703702</v>
      </c>
      <c r="J40" s="16">
        <v>0.00011574074074072183</v>
      </c>
      <c r="K40" s="17">
        <v>3541.3361537105548</v>
      </c>
      <c r="L40" s="17">
        <v>24.648885478169177</v>
      </c>
      <c r="M40" s="16">
        <v>0.014282407407407403</v>
      </c>
      <c r="N40" s="139" t="s">
        <v>132</v>
      </c>
      <c r="O40" s="140"/>
      <c r="P40" s="42"/>
      <c r="Q40" s="21">
        <v>0.05137731481481481</v>
      </c>
      <c r="R40" s="142" t="s">
        <v>198</v>
      </c>
      <c r="S40" s="110" t="s">
        <v>488</v>
      </c>
      <c r="T40" s="25">
        <v>145</v>
      </c>
    </row>
    <row r="41" spans="1:20" ht="23.25" customHeight="1">
      <c r="A41" s="8" t="s">
        <v>181</v>
      </c>
      <c r="B41" s="103" t="s">
        <v>1185</v>
      </c>
      <c r="C41" s="104" t="s">
        <v>967</v>
      </c>
      <c r="D41" s="137">
        <v>1986</v>
      </c>
      <c r="E41" s="106">
        <v>0.06574074074074074</v>
      </c>
      <c r="F41" s="111" t="s">
        <v>26</v>
      </c>
      <c r="G41" s="138" t="s">
        <v>127</v>
      </c>
      <c r="H41" s="15">
        <v>0.0037566137566137567</v>
      </c>
      <c r="I41" s="16">
        <v>0.013368055555555543</v>
      </c>
      <c r="J41" s="16">
        <v>8.101851851852193E-05</v>
      </c>
      <c r="K41" s="17">
        <v>3558.538732394363</v>
      </c>
      <c r="L41" s="17">
        <v>17.202578683808042</v>
      </c>
      <c r="M41" s="16">
        <v>0.014930555555555551</v>
      </c>
      <c r="N41" s="139" t="s">
        <v>184</v>
      </c>
      <c r="O41" s="140"/>
      <c r="P41" s="42"/>
      <c r="Q41" s="21">
        <v>0.05081018518518519</v>
      </c>
      <c r="R41" s="142" t="s">
        <v>174</v>
      </c>
      <c r="S41" s="110" t="s">
        <v>368</v>
      </c>
      <c r="T41" s="25">
        <v>144</v>
      </c>
    </row>
    <row r="42" spans="1:20" ht="23.25" customHeight="1">
      <c r="A42" s="8" t="s">
        <v>184</v>
      </c>
      <c r="B42" s="103" t="s">
        <v>1112</v>
      </c>
      <c r="C42" s="104" t="s">
        <v>24</v>
      </c>
      <c r="D42" s="137">
        <v>1955</v>
      </c>
      <c r="E42" s="106">
        <v>0.06646990740740741</v>
      </c>
      <c r="F42" s="114" t="s">
        <v>100</v>
      </c>
      <c r="G42" s="146" t="s">
        <v>32</v>
      </c>
      <c r="H42" s="15">
        <v>0.0037982804232804235</v>
      </c>
      <c r="I42" s="16">
        <v>0.014097222222222212</v>
      </c>
      <c r="J42" s="16">
        <v>0.0007291666666666696</v>
      </c>
      <c r="K42" s="17">
        <v>3711.474838934352</v>
      </c>
      <c r="L42" s="17">
        <v>152.9361065399894</v>
      </c>
      <c r="M42" s="16">
        <v>0.01585648148148148</v>
      </c>
      <c r="N42" s="139" t="s">
        <v>224</v>
      </c>
      <c r="O42" s="140">
        <v>0.03119212962962963</v>
      </c>
      <c r="P42" s="42">
        <v>0.057986111111111106</v>
      </c>
      <c r="Q42" s="21">
        <v>0.05061342592592593</v>
      </c>
      <c r="R42" s="142" t="s">
        <v>168</v>
      </c>
      <c r="S42" s="110" t="s">
        <v>294</v>
      </c>
      <c r="T42" s="25">
        <v>143</v>
      </c>
    </row>
    <row r="43" spans="1:20" ht="23.25" customHeight="1">
      <c r="A43" s="8" t="s">
        <v>189</v>
      </c>
      <c r="B43" s="103" t="s">
        <v>1186</v>
      </c>
      <c r="C43" s="104" t="s">
        <v>1187</v>
      </c>
      <c r="D43" s="137">
        <v>1968</v>
      </c>
      <c r="E43" s="106">
        <v>0.06657407407407409</v>
      </c>
      <c r="F43" s="107" t="s">
        <v>42</v>
      </c>
      <c r="G43" s="143" t="s">
        <v>72</v>
      </c>
      <c r="H43" s="15">
        <v>0.003804232804232805</v>
      </c>
      <c r="I43" s="16">
        <v>0.014201388888888895</v>
      </c>
      <c r="J43" s="16">
        <v>0.00010416666666668295</v>
      </c>
      <c r="K43" s="17">
        <v>3733.0493741307378</v>
      </c>
      <c r="L43" s="17">
        <v>21.57453519638557</v>
      </c>
      <c r="M43" s="16">
        <v>0.015416666666666683</v>
      </c>
      <c r="N43" s="139" t="s">
        <v>205</v>
      </c>
      <c r="O43" s="140"/>
      <c r="P43" s="42"/>
      <c r="Q43" s="21">
        <v>0.05115740740740741</v>
      </c>
      <c r="R43" s="142" t="s">
        <v>181</v>
      </c>
      <c r="S43" s="110" t="s">
        <v>711</v>
      </c>
      <c r="T43" s="25">
        <v>142</v>
      </c>
    </row>
    <row r="44" spans="1:20" ht="23.25" customHeight="1">
      <c r="A44" s="8" t="s">
        <v>193</v>
      </c>
      <c r="B44" s="103" t="s">
        <v>785</v>
      </c>
      <c r="C44" s="104" t="s">
        <v>40</v>
      </c>
      <c r="D44" s="137">
        <v>1968</v>
      </c>
      <c r="E44" s="106">
        <v>0.06685185185185186</v>
      </c>
      <c r="F44" s="107" t="s">
        <v>42</v>
      </c>
      <c r="G44" s="143" t="s">
        <v>77</v>
      </c>
      <c r="H44" s="15">
        <v>0.0038201058201058203</v>
      </c>
      <c r="I44" s="16">
        <v>0.014479166666666661</v>
      </c>
      <c r="J44" s="16">
        <v>0.0002777777777777657</v>
      </c>
      <c r="K44" s="17">
        <v>3790.2527700831006</v>
      </c>
      <c r="L44" s="17">
        <v>57.203395952362825</v>
      </c>
      <c r="M44" s="16">
        <v>0.0144212962962963</v>
      </c>
      <c r="N44" s="139" t="s">
        <v>147</v>
      </c>
      <c r="O44" s="140"/>
      <c r="P44" s="42"/>
      <c r="Q44" s="21">
        <v>0.05243055555555556</v>
      </c>
      <c r="R44" s="142" t="s">
        <v>214</v>
      </c>
      <c r="S44" s="110" t="s">
        <v>177</v>
      </c>
      <c r="T44" s="25">
        <v>141</v>
      </c>
    </row>
    <row r="45" spans="1:20" ht="23.25" customHeight="1">
      <c r="A45" s="8" t="s">
        <v>198</v>
      </c>
      <c r="B45" s="103" t="s">
        <v>1188</v>
      </c>
      <c r="C45" s="104" t="s">
        <v>1189</v>
      </c>
      <c r="D45" s="137">
        <v>1981</v>
      </c>
      <c r="E45" s="106">
        <v>0.06695601851851854</v>
      </c>
      <c r="F45" s="111" t="s">
        <v>26</v>
      </c>
      <c r="G45" s="138" t="s">
        <v>136</v>
      </c>
      <c r="H45" s="15">
        <v>0.0038260582010582024</v>
      </c>
      <c r="I45" s="16">
        <v>0.014583333333333344</v>
      </c>
      <c r="J45" s="16">
        <v>0.00010416666666668295</v>
      </c>
      <c r="K45" s="17">
        <v>3811.5816767502174</v>
      </c>
      <c r="L45" s="17">
        <v>21.328906667116826</v>
      </c>
      <c r="M45" s="16">
        <v>0.01481481481481483</v>
      </c>
      <c r="N45" s="139" t="s">
        <v>174</v>
      </c>
      <c r="O45" s="140"/>
      <c r="P45" s="42"/>
      <c r="Q45" s="21">
        <v>0.05214120370370371</v>
      </c>
      <c r="R45" s="142" t="s">
        <v>218</v>
      </c>
      <c r="S45" s="110" t="s">
        <v>273</v>
      </c>
      <c r="T45" s="25">
        <v>140</v>
      </c>
    </row>
    <row r="46" spans="1:20" ht="23.25" customHeight="1">
      <c r="A46" s="8" t="s">
        <v>201</v>
      </c>
      <c r="B46" s="103" t="s">
        <v>1190</v>
      </c>
      <c r="C46" s="104" t="s">
        <v>1191</v>
      </c>
      <c r="D46" s="137">
        <v>1977</v>
      </c>
      <c r="E46" s="106">
        <v>0.0673263888888889</v>
      </c>
      <c r="F46" s="111" t="s">
        <v>26</v>
      </c>
      <c r="G46" s="138" t="s">
        <v>132</v>
      </c>
      <c r="H46" s="15">
        <v>0.0038472222222222224</v>
      </c>
      <c r="I46" s="16">
        <v>0.014953703703703698</v>
      </c>
      <c r="J46" s="16">
        <v>0.00037037037037035425</v>
      </c>
      <c r="K46" s="17">
        <v>3886.88327316486</v>
      </c>
      <c r="L46" s="17">
        <v>75.30159641464252</v>
      </c>
      <c r="M46" s="16">
        <v>0.01599537037037036</v>
      </c>
      <c r="N46" s="139" t="s">
        <v>247</v>
      </c>
      <c r="O46" s="140"/>
      <c r="P46" s="42"/>
      <c r="Q46" s="21">
        <v>0.05133101851851853</v>
      </c>
      <c r="R46" s="142" t="s">
        <v>193</v>
      </c>
      <c r="S46" s="110" t="s">
        <v>205</v>
      </c>
      <c r="T46" s="25">
        <v>139</v>
      </c>
    </row>
    <row r="47" spans="1:20" ht="23.25" customHeight="1">
      <c r="A47" s="8" t="s">
        <v>205</v>
      </c>
      <c r="B47" s="117" t="s">
        <v>1192</v>
      </c>
      <c r="C47" s="118" t="s">
        <v>1174</v>
      </c>
      <c r="D47" s="147">
        <v>1981</v>
      </c>
      <c r="E47" s="106">
        <v>0.06771990740740741</v>
      </c>
      <c r="F47" s="120" t="s">
        <v>26</v>
      </c>
      <c r="G47" s="138" t="s">
        <v>140</v>
      </c>
      <c r="H47" s="15">
        <v>0.0038697089947089948</v>
      </c>
      <c r="I47" s="16">
        <v>0.015347222222222213</v>
      </c>
      <c r="J47" s="16">
        <v>0.00039351851851851527</v>
      </c>
      <c r="K47" s="17">
        <v>3965.988719876942</v>
      </c>
      <c r="L47" s="17">
        <v>79.10544671208208</v>
      </c>
      <c r="M47" s="16">
        <v>0.01609953703703703</v>
      </c>
      <c r="N47" s="139" t="s">
        <v>281</v>
      </c>
      <c r="O47" s="140"/>
      <c r="P47" s="42"/>
      <c r="Q47" s="21">
        <v>0.05162037037037038</v>
      </c>
      <c r="R47" s="142" t="s">
        <v>201</v>
      </c>
      <c r="S47" s="110" t="s">
        <v>86</v>
      </c>
      <c r="T47" s="25">
        <v>138</v>
      </c>
    </row>
    <row r="48" spans="1:20" ht="23.25" customHeight="1">
      <c r="A48" s="8" t="s">
        <v>210</v>
      </c>
      <c r="B48" s="103" t="s">
        <v>1193</v>
      </c>
      <c r="C48" s="104" t="s">
        <v>967</v>
      </c>
      <c r="D48" s="137">
        <v>1979</v>
      </c>
      <c r="E48" s="106">
        <v>0.06787037037037039</v>
      </c>
      <c r="F48" s="111" t="s">
        <v>26</v>
      </c>
      <c r="G48" s="138" t="s">
        <v>144</v>
      </c>
      <c r="H48" s="15">
        <v>0.0038783068783068793</v>
      </c>
      <c r="I48" s="16">
        <v>0.01549768518518519</v>
      </c>
      <c r="J48" s="16">
        <v>0.00015046296296297723</v>
      </c>
      <c r="K48" s="17">
        <v>3995.9924965893592</v>
      </c>
      <c r="L48" s="17">
        <v>30.00377671241722</v>
      </c>
      <c r="M48" s="16">
        <v>0.015937500000000014</v>
      </c>
      <c r="N48" s="139" t="s">
        <v>228</v>
      </c>
      <c r="O48" s="140"/>
      <c r="P48" s="42"/>
      <c r="Q48" s="21">
        <v>0.05193287037037037</v>
      </c>
      <c r="R48" s="142" t="s">
        <v>210</v>
      </c>
      <c r="S48" s="110" t="s">
        <v>735</v>
      </c>
      <c r="T48" s="25">
        <v>137</v>
      </c>
    </row>
    <row r="49" spans="1:20" ht="23.25" customHeight="1">
      <c r="A49" s="8" t="s">
        <v>218</v>
      </c>
      <c r="B49" s="103" t="s">
        <v>1194</v>
      </c>
      <c r="C49" s="104" t="s">
        <v>312</v>
      </c>
      <c r="D49" s="137">
        <v>1976</v>
      </c>
      <c r="E49" s="106">
        <v>0.06791666666666668</v>
      </c>
      <c r="F49" s="111" t="s">
        <v>26</v>
      </c>
      <c r="G49" s="138" t="s">
        <v>147</v>
      </c>
      <c r="H49" s="15">
        <v>0.0038809523809523816</v>
      </c>
      <c r="I49" s="16">
        <v>0.015543981481481485</v>
      </c>
      <c r="J49" s="16">
        <v>4.629629629629428E-05</v>
      </c>
      <c r="K49" s="17">
        <v>4005.1976823449218</v>
      </c>
      <c r="L49" s="17">
        <v>9.205185755562525</v>
      </c>
      <c r="M49" s="16">
        <v>0.016759259259259272</v>
      </c>
      <c r="N49" s="139" t="s">
        <v>317</v>
      </c>
      <c r="O49" s="140"/>
      <c r="P49" s="42"/>
      <c r="Q49" s="21">
        <v>0.05115740740740741</v>
      </c>
      <c r="R49" s="142" t="s">
        <v>184</v>
      </c>
      <c r="S49" s="110" t="s">
        <v>114</v>
      </c>
      <c r="T49" s="25">
        <v>136</v>
      </c>
    </row>
    <row r="50" spans="1:20" ht="23.25" customHeight="1">
      <c r="A50" s="8" t="s">
        <v>214</v>
      </c>
      <c r="B50" s="103" t="s">
        <v>1195</v>
      </c>
      <c r="C50" s="104" t="s">
        <v>40</v>
      </c>
      <c r="D50" s="137">
        <v>1976</v>
      </c>
      <c r="E50" s="106">
        <v>0.0683101851851852</v>
      </c>
      <c r="F50" s="111" t="s">
        <v>26</v>
      </c>
      <c r="G50" s="138" t="s">
        <v>151</v>
      </c>
      <c r="H50" s="15">
        <v>0.003903439153439154</v>
      </c>
      <c r="I50" s="16">
        <v>0.0159375</v>
      </c>
      <c r="J50" s="16">
        <v>0.00039351851851851527</v>
      </c>
      <c r="K50" s="17">
        <v>4082.9379871230085</v>
      </c>
      <c r="L50" s="17">
        <v>77.74030477808674</v>
      </c>
      <c r="M50" s="16">
        <v>0.015069444444444462</v>
      </c>
      <c r="N50" s="139" t="s">
        <v>189</v>
      </c>
      <c r="O50" s="140"/>
      <c r="P50" s="42"/>
      <c r="Q50" s="21">
        <v>0.053240740740740734</v>
      </c>
      <c r="R50" s="142" t="s">
        <v>228</v>
      </c>
      <c r="S50" s="110" t="s">
        <v>174</v>
      </c>
      <c r="T50" s="25">
        <v>135</v>
      </c>
    </row>
    <row r="51" spans="1:20" ht="23.25" customHeight="1">
      <c r="A51" s="8" t="s">
        <v>221</v>
      </c>
      <c r="B51" s="103" t="s">
        <v>1196</v>
      </c>
      <c r="C51" s="104" t="s">
        <v>880</v>
      </c>
      <c r="D51" s="137">
        <v>1961</v>
      </c>
      <c r="E51" s="106">
        <v>0.06846064814814817</v>
      </c>
      <c r="F51" s="107" t="s">
        <v>42</v>
      </c>
      <c r="G51" s="143" t="s">
        <v>81</v>
      </c>
      <c r="H51" s="15">
        <v>0.0039120370370370385</v>
      </c>
      <c r="I51" s="16">
        <v>0.016087962962962978</v>
      </c>
      <c r="J51" s="16">
        <v>0.00015046296296297723</v>
      </c>
      <c r="K51" s="17">
        <v>4112.426035502961</v>
      </c>
      <c r="L51" s="17">
        <v>29.488048379952488</v>
      </c>
      <c r="M51" s="16">
        <v>0.015520833333333352</v>
      </c>
      <c r="N51" s="139" t="s">
        <v>214</v>
      </c>
      <c r="O51" s="140"/>
      <c r="P51" s="42"/>
      <c r="Q51" s="21">
        <v>0.05293981481481482</v>
      </c>
      <c r="R51" s="142" t="s">
        <v>224</v>
      </c>
      <c r="S51" s="110" t="s">
        <v>671</v>
      </c>
      <c r="T51" s="25">
        <v>134</v>
      </c>
    </row>
    <row r="52" spans="1:20" ht="23.25" customHeight="1">
      <c r="A52" s="8" t="s">
        <v>224</v>
      </c>
      <c r="B52" s="103" t="s">
        <v>772</v>
      </c>
      <c r="C52" s="104" t="s">
        <v>849</v>
      </c>
      <c r="D52" s="137">
        <v>1960</v>
      </c>
      <c r="E52" s="106">
        <v>0.06861111111111112</v>
      </c>
      <c r="F52" s="107" t="s">
        <v>42</v>
      </c>
      <c r="G52" s="143" t="s">
        <v>86</v>
      </c>
      <c r="H52" s="15">
        <v>0.003920634920634922</v>
      </c>
      <c r="I52" s="16">
        <v>0.016238425925925927</v>
      </c>
      <c r="J52" s="16">
        <v>0.00015046296296294948</v>
      </c>
      <c r="K52" s="17">
        <v>4141.784750337381</v>
      </c>
      <c r="L52" s="17">
        <v>29.358714834420425</v>
      </c>
      <c r="M52" s="16">
        <v>0.016990740740740744</v>
      </c>
      <c r="N52" s="139" t="s">
        <v>341</v>
      </c>
      <c r="O52" s="140"/>
      <c r="P52" s="42"/>
      <c r="Q52" s="21">
        <v>0.05162037037037038</v>
      </c>
      <c r="R52" s="142" t="s">
        <v>205</v>
      </c>
      <c r="S52" s="110" t="s">
        <v>32</v>
      </c>
      <c r="T52" s="25">
        <v>133</v>
      </c>
    </row>
    <row r="53" spans="1:20" ht="23.25" customHeight="1">
      <c r="A53" s="8" t="s">
        <v>228</v>
      </c>
      <c r="B53" s="103" t="s">
        <v>1118</v>
      </c>
      <c r="C53" s="104" t="s">
        <v>1197</v>
      </c>
      <c r="D53" s="137">
        <v>1963</v>
      </c>
      <c r="E53" s="106">
        <v>0.0688078703703704</v>
      </c>
      <c r="F53" s="107" t="s">
        <v>42</v>
      </c>
      <c r="G53" s="143" t="s">
        <v>91</v>
      </c>
      <c r="H53" s="15">
        <v>0.003931878306878308</v>
      </c>
      <c r="I53" s="16">
        <v>0.0164351851851852</v>
      </c>
      <c r="J53" s="16">
        <v>0.0001967592592592715</v>
      </c>
      <c r="K53" s="17">
        <v>4179.983179142138</v>
      </c>
      <c r="L53" s="17">
        <v>38.198428804756986</v>
      </c>
      <c r="M53" s="16">
        <v>0.014467592592592608</v>
      </c>
      <c r="N53" s="139" t="s">
        <v>151</v>
      </c>
      <c r="O53" s="140"/>
      <c r="P53" s="42"/>
      <c r="Q53" s="21">
        <v>0.054340277777777786</v>
      </c>
      <c r="R53" s="142" t="s">
        <v>264</v>
      </c>
      <c r="S53" s="110" t="s">
        <v>376</v>
      </c>
      <c r="T53" s="25">
        <v>132</v>
      </c>
    </row>
    <row r="54" spans="1:20" ht="23.25" customHeight="1">
      <c r="A54" s="8" t="s">
        <v>232</v>
      </c>
      <c r="B54" s="103" t="s">
        <v>1198</v>
      </c>
      <c r="C54" s="104" t="s">
        <v>173</v>
      </c>
      <c r="D54" s="137">
        <v>1961</v>
      </c>
      <c r="E54" s="106">
        <v>0.06883101851851853</v>
      </c>
      <c r="F54" s="107" t="s">
        <v>42</v>
      </c>
      <c r="G54" s="143" t="s">
        <v>96</v>
      </c>
      <c r="H54" s="15">
        <v>0.0039332010582010584</v>
      </c>
      <c r="I54" s="16">
        <v>0.016458333333333332</v>
      </c>
      <c r="J54" s="16">
        <v>2.3148148148133263E-05</v>
      </c>
      <c r="K54" s="17">
        <v>4184.462754329914</v>
      </c>
      <c r="L54" s="17">
        <v>4.479575187775481</v>
      </c>
      <c r="M54" s="16">
        <v>0.01596064814814816</v>
      </c>
      <c r="N54" s="139" t="s">
        <v>243</v>
      </c>
      <c r="O54" s="140"/>
      <c r="P54" s="42"/>
      <c r="Q54" s="21">
        <v>0.052870370370370366</v>
      </c>
      <c r="R54" s="142" t="s">
        <v>221</v>
      </c>
      <c r="S54" s="110" t="s">
        <v>683</v>
      </c>
      <c r="T54" s="25">
        <v>131</v>
      </c>
    </row>
    <row r="55" spans="1:20" ht="23.25" customHeight="1">
      <c r="A55" s="8" t="s">
        <v>236</v>
      </c>
      <c r="B55" s="103" t="s">
        <v>1199</v>
      </c>
      <c r="C55" s="104" t="s">
        <v>861</v>
      </c>
      <c r="D55" s="137">
        <v>1973</v>
      </c>
      <c r="E55" s="106">
        <v>0.06885416666666669</v>
      </c>
      <c r="F55" s="111" t="s">
        <v>26</v>
      </c>
      <c r="G55" s="138" t="s">
        <v>155</v>
      </c>
      <c r="H55" s="15">
        <v>0.0039345238095238105</v>
      </c>
      <c r="I55" s="16">
        <v>0.016481481481481493</v>
      </c>
      <c r="J55" s="16">
        <v>2.314814814816102E-05</v>
      </c>
      <c r="K55" s="17">
        <v>4188.93931753236</v>
      </c>
      <c r="L55" s="17">
        <v>4.476563202446414</v>
      </c>
      <c r="M55" s="16">
        <v>0.014687500000000013</v>
      </c>
      <c r="N55" s="139" t="s">
        <v>166</v>
      </c>
      <c r="O55" s="140"/>
      <c r="P55" s="42"/>
      <c r="Q55" s="21">
        <v>0.054166666666666675</v>
      </c>
      <c r="R55" s="142" t="s">
        <v>255</v>
      </c>
      <c r="S55" s="110" t="s">
        <v>77</v>
      </c>
      <c r="T55" s="25">
        <v>130</v>
      </c>
    </row>
    <row r="56" spans="1:20" ht="23.25" customHeight="1">
      <c r="A56" s="8" t="s">
        <v>240</v>
      </c>
      <c r="B56" s="103" t="s">
        <v>1200</v>
      </c>
      <c r="C56" s="104" t="s">
        <v>1201</v>
      </c>
      <c r="D56" s="137">
        <v>1978</v>
      </c>
      <c r="E56" s="106">
        <v>0.06896990740740744</v>
      </c>
      <c r="F56" s="111" t="s">
        <v>26</v>
      </c>
      <c r="G56" s="138" t="s">
        <v>160</v>
      </c>
      <c r="H56" s="15">
        <v>0.003941137566137568</v>
      </c>
      <c r="I56" s="16">
        <v>0.016597222222222242</v>
      </c>
      <c r="J56" s="16">
        <v>0.00011574074074074958</v>
      </c>
      <c r="K56" s="17">
        <v>4211.277059909384</v>
      </c>
      <c r="L56" s="17">
        <v>22.33774237702346</v>
      </c>
      <c r="M56" s="16">
        <v>0.014537037037037064</v>
      </c>
      <c r="N56" s="139" t="s">
        <v>160</v>
      </c>
      <c r="O56" s="140"/>
      <c r="P56" s="42"/>
      <c r="Q56" s="21">
        <v>0.054432870370370375</v>
      </c>
      <c r="R56" s="142" t="s">
        <v>268</v>
      </c>
      <c r="S56" s="110" t="s">
        <v>446</v>
      </c>
      <c r="T56" s="25">
        <v>129</v>
      </c>
    </row>
    <row r="57" spans="1:20" ht="23.25" customHeight="1">
      <c r="A57" s="8" t="s">
        <v>243</v>
      </c>
      <c r="B57" s="103" t="s">
        <v>1202</v>
      </c>
      <c r="C57" s="104" t="s">
        <v>40</v>
      </c>
      <c r="D57" s="137">
        <v>1971</v>
      </c>
      <c r="E57" s="106">
        <v>0.06961805555555556</v>
      </c>
      <c r="F57" s="107" t="s">
        <v>42</v>
      </c>
      <c r="G57" s="143" t="s">
        <v>101</v>
      </c>
      <c r="H57" s="15">
        <v>0.003978174603174603</v>
      </c>
      <c r="I57" s="16">
        <v>0.017245370370370362</v>
      </c>
      <c r="J57" s="16">
        <v>0.0006481481481481199</v>
      </c>
      <c r="K57" s="17">
        <v>4334.995843724021</v>
      </c>
      <c r="L57" s="17">
        <v>123.71878381463739</v>
      </c>
      <c r="M57" s="16">
        <v>0.015949074074074067</v>
      </c>
      <c r="N57" s="139" t="s">
        <v>236</v>
      </c>
      <c r="O57" s="140"/>
      <c r="P57" s="42"/>
      <c r="Q57" s="21">
        <v>0.05366898148148149</v>
      </c>
      <c r="R57" s="142" t="s">
        <v>236</v>
      </c>
      <c r="S57" s="110" t="s">
        <v>181</v>
      </c>
      <c r="T57" s="25">
        <v>128</v>
      </c>
    </row>
    <row r="58" spans="1:20" ht="23.25" customHeight="1">
      <c r="A58" s="8" t="s">
        <v>247</v>
      </c>
      <c r="B58" s="103" t="s">
        <v>1203</v>
      </c>
      <c r="C58" s="104" t="s">
        <v>1204</v>
      </c>
      <c r="D58" s="137">
        <v>1978</v>
      </c>
      <c r="E58" s="106">
        <v>0.06972222222222223</v>
      </c>
      <c r="F58" s="111" t="s">
        <v>26</v>
      </c>
      <c r="G58" s="138" t="s">
        <v>166</v>
      </c>
      <c r="H58" s="15">
        <v>0.003984126984126984</v>
      </c>
      <c r="I58" s="16">
        <v>0.01734953703703703</v>
      </c>
      <c r="J58" s="16">
        <v>0.00010416666666666907</v>
      </c>
      <c r="K58" s="17">
        <v>4354.664674634793</v>
      </c>
      <c r="L58" s="17">
        <v>19.668830910772158</v>
      </c>
      <c r="M58" s="16">
        <v>0.01581018518518519</v>
      </c>
      <c r="N58" s="139" t="s">
        <v>221</v>
      </c>
      <c r="O58" s="140">
        <v>0.09266203703703703</v>
      </c>
      <c r="P58" s="42">
        <v>0.1210648148148148</v>
      </c>
      <c r="Q58" s="21">
        <v>0.053912037037037036</v>
      </c>
      <c r="R58" s="142" t="s">
        <v>243</v>
      </c>
      <c r="S58" s="110" t="s">
        <v>418</v>
      </c>
      <c r="T58" s="25">
        <v>127</v>
      </c>
    </row>
    <row r="59" spans="1:20" ht="23.25" customHeight="1">
      <c r="A59" s="8" t="s">
        <v>251</v>
      </c>
      <c r="B59" s="103" t="s">
        <v>1205</v>
      </c>
      <c r="C59" s="104" t="s">
        <v>173</v>
      </c>
      <c r="D59" s="137">
        <v>1978</v>
      </c>
      <c r="E59" s="106">
        <v>0.06973379629629631</v>
      </c>
      <c r="F59" s="111" t="s">
        <v>26</v>
      </c>
      <c r="G59" s="138" t="s">
        <v>168</v>
      </c>
      <c r="H59" s="15">
        <v>0.00398478835978836</v>
      </c>
      <c r="I59" s="16">
        <v>0.017361111111111112</v>
      </c>
      <c r="J59" s="16">
        <v>1.157407407408051E-05</v>
      </c>
      <c r="K59" s="17">
        <v>4356.846473029045</v>
      </c>
      <c r="L59" s="17">
        <v>2.1817983942519277</v>
      </c>
      <c r="M59" s="16">
        <v>0.015219907407407411</v>
      </c>
      <c r="N59" s="139" t="s">
        <v>193</v>
      </c>
      <c r="O59" s="140"/>
      <c r="P59" s="42"/>
      <c r="Q59" s="21">
        <v>0.054513888888888896</v>
      </c>
      <c r="R59" s="142" t="s">
        <v>273</v>
      </c>
      <c r="S59" s="110" t="s">
        <v>707</v>
      </c>
      <c r="T59" s="25">
        <v>126</v>
      </c>
    </row>
    <row r="60" spans="1:20" ht="23.25" customHeight="1">
      <c r="A60" s="8" t="s">
        <v>255</v>
      </c>
      <c r="B60" s="103" t="s">
        <v>1206</v>
      </c>
      <c r="C60" s="104" t="s">
        <v>1207</v>
      </c>
      <c r="D60" s="137">
        <v>1978</v>
      </c>
      <c r="E60" s="106">
        <v>0.06975694444444447</v>
      </c>
      <c r="F60" s="111" t="s">
        <v>26</v>
      </c>
      <c r="G60" s="138" t="s">
        <v>171</v>
      </c>
      <c r="H60" s="15">
        <v>0.003986111111111112</v>
      </c>
      <c r="I60" s="16">
        <v>0.017384259259259273</v>
      </c>
      <c r="J60" s="16">
        <v>2.314814814816102E-05</v>
      </c>
      <c r="K60" s="17">
        <v>4361.207897793266</v>
      </c>
      <c r="L60" s="17">
        <v>4.361424764220828</v>
      </c>
      <c r="M60" s="16">
        <v>0.015937500000000028</v>
      </c>
      <c r="N60" s="139" t="s">
        <v>232</v>
      </c>
      <c r="O60" s="140"/>
      <c r="P60" s="42"/>
      <c r="Q60" s="21">
        <v>0.05381944444444444</v>
      </c>
      <c r="R60" s="142" t="s">
        <v>240</v>
      </c>
      <c r="S60" s="110" t="s">
        <v>189</v>
      </c>
      <c r="T60" s="25">
        <v>125</v>
      </c>
    </row>
    <row r="61" spans="1:20" ht="23.25" customHeight="1">
      <c r="A61" s="8" t="s">
        <v>260</v>
      </c>
      <c r="B61" s="103" t="s">
        <v>1208</v>
      </c>
      <c r="C61" s="104" t="s">
        <v>1209</v>
      </c>
      <c r="D61" s="137">
        <v>1959</v>
      </c>
      <c r="E61" s="106">
        <v>0.06995370370370371</v>
      </c>
      <c r="F61" s="107" t="s">
        <v>42</v>
      </c>
      <c r="G61" s="143" t="s">
        <v>106</v>
      </c>
      <c r="H61" s="15">
        <v>0.003997354497354498</v>
      </c>
      <c r="I61" s="16">
        <v>0.017581018518518517</v>
      </c>
      <c r="J61" s="16">
        <v>0.00019675925925924376</v>
      </c>
      <c r="K61" s="17">
        <v>4398.163467902051</v>
      </c>
      <c r="L61" s="17">
        <v>36.95557010878474</v>
      </c>
      <c r="M61" s="16">
        <v>0.015324074074074066</v>
      </c>
      <c r="N61" s="139" t="s">
        <v>198</v>
      </c>
      <c r="O61" s="140"/>
      <c r="P61" s="42"/>
      <c r="Q61" s="21">
        <v>0.054629629629629646</v>
      </c>
      <c r="R61" s="142" t="s">
        <v>277</v>
      </c>
      <c r="S61" s="110" t="s">
        <v>675</v>
      </c>
      <c r="T61" s="25">
        <v>124</v>
      </c>
    </row>
    <row r="62" spans="1:20" ht="23.25" customHeight="1">
      <c r="A62" s="8" t="s">
        <v>264</v>
      </c>
      <c r="B62" s="103" t="s">
        <v>1210</v>
      </c>
      <c r="C62" s="104" t="s">
        <v>84</v>
      </c>
      <c r="D62" s="137">
        <v>1985</v>
      </c>
      <c r="E62" s="106">
        <v>0.06997685185185187</v>
      </c>
      <c r="F62" s="122" t="s">
        <v>165</v>
      </c>
      <c r="G62" s="144" t="s">
        <v>32</v>
      </c>
      <c r="H62" s="15">
        <v>0.00399867724867725</v>
      </c>
      <c r="I62" s="16">
        <v>0.017604166666666678</v>
      </c>
      <c r="J62" s="16">
        <v>2.314814814816102E-05</v>
      </c>
      <c r="K62" s="17">
        <v>4402.4975190208415</v>
      </c>
      <c r="L62" s="17">
        <v>4.33405111879074</v>
      </c>
      <c r="M62" s="16">
        <v>0.015347222222222227</v>
      </c>
      <c r="N62" s="145" t="s">
        <v>32</v>
      </c>
      <c r="O62" s="140"/>
      <c r="P62" s="42"/>
      <c r="Q62" s="21">
        <v>0.054629629629629646</v>
      </c>
      <c r="R62" s="142" t="s">
        <v>281</v>
      </c>
      <c r="S62" s="110" t="s">
        <v>151</v>
      </c>
      <c r="T62" s="25">
        <v>123</v>
      </c>
    </row>
    <row r="63" spans="1:20" ht="23.25" customHeight="1">
      <c r="A63" s="8" t="s">
        <v>268</v>
      </c>
      <c r="B63" s="103" t="s">
        <v>799</v>
      </c>
      <c r="C63" s="104" t="s">
        <v>40</v>
      </c>
      <c r="D63" s="137">
        <v>1983</v>
      </c>
      <c r="E63" s="106">
        <v>0.07003472222222222</v>
      </c>
      <c r="F63" s="111" t="s">
        <v>26</v>
      </c>
      <c r="G63" s="138" t="s">
        <v>174</v>
      </c>
      <c r="H63" s="15">
        <v>0.004001984126984127</v>
      </c>
      <c r="I63" s="16">
        <v>0.017662037037037025</v>
      </c>
      <c r="J63" s="16">
        <v>5.7870370370347035E-05</v>
      </c>
      <c r="K63" s="17">
        <v>4413.320112378116</v>
      </c>
      <c r="L63" s="17">
        <v>10.822593357274854</v>
      </c>
      <c r="M63" s="16">
        <v>0.01600694444444444</v>
      </c>
      <c r="N63" s="139" t="s">
        <v>251</v>
      </c>
      <c r="O63" s="140">
        <v>0.09629629629629628</v>
      </c>
      <c r="P63" s="42">
        <v>0.12534722222222222</v>
      </c>
      <c r="Q63" s="21">
        <v>0.05402777777777778</v>
      </c>
      <c r="R63" s="142" t="s">
        <v>247</v>
      </c>
      <c r="S63" s="110" t="s">
        <v>355</v>
      </c>
      <c r="T63" s="25">
        <v>122</v>
      </c>
    </row>
    <row r="64" spans="1:20" ht="23.25" customHeight="1">
      <c r="A64" s="8" t="s">
        <v>273</v>
      </c>
      <c r="B64" s="103" t="s">
        <v>1211</v>
      </c>
      <c r="C64" s="104" t="s">
        <v>1212</v>
      </c>
      <c r="D64" s="137">
        <v>1985</v>
      </c>
      <c r="E64" s="106">
        <v>0.07040509259259259</v>
      </c>
      <c r="F64" s="122" t="s">
        <v>165</v>
      </c>
      <c r="G64" s="144" t="s">
        <v>37</v>
      </c>
      <c r="H64" s="15">
        <v>0.004023148148148148</v>
      </c>
      <c r="I64" s="16">
        <v>0.018032407407407393</v>
      </c>
      <c r="J64" s="16">
        <v>0.00037037037037036813</v>
      </c>
      <c r="K64" s="17">
        <v>4482.163406214036</v>
      </c>
      <c r="L64" s="17">
        <v>68.84329383591921</v>
      </c>
      <c r="M64" s="16">
        <v>0.015775462962962943</v>
      </c>
      <c r="N64" s="145" t="s">
        <v>37</v>
      </c>
      <c r="O64" s="140"/>
      <c r="P64" s="42"/>
      <c r="Q64" s="21">
        <v>0.054629629629629646</v>
      </c>
      <c r="R64" s="142" t="s">
        <v>285</v>
      </c>
      <c r="S64" s="110" t="s">
        <v>715</v>
      </c>
      <c r="T64" s="25">
        <v>121</v>
      </c>
    </row>
    <row r="65" spans="1:20" ht="23.25" customHeight="1">
      <c r="A65" s="8" t="s">
        <v>277</v>
      </c>
      <c r="B65" s="103" t="s">
        <v>1213</v>
      </c>
      <c r="C65" s="104" t="s">
        <v>1214</v>
      </c>
      <c r="D65" s="137">
        <v>1955</v>
      </c>
      <c r="E65" s="106">
        <v>0.07041666666666668</v>
      </c>
      <c r="F65" s="114" t="s">
        <v>100</v>
      </c>
      <c r="G65" s="146" t="s">
        <v>37</v>
      </c>
      <c r="H65" s="15">
        <v>0.004023809523809525</v>
      </c>
      <c r="I65" s="16">
        <v>0.018043981481481487</v>
      </c>
      <c r="J65" s="16">
        <v>1.1574074074094387E-05</v>
      </c>
      <c r="K65" s="17">
        <v>4484.303090072321</v>
      </c>
      <c r="L65" s="17">
        <v>2.139683858285025</v>
      </c>
      <c r="M65" s="16">
        <v>0.01702546296296297</v>
      </c>
      <c r="N65" s="139" t="s">
        <v>349</v>
      </c>
      <c r="O65" s="140"/>
      <c r="P65" s="42"/>
      <c r="Q65" s="21">
        <v>0.05339120370370371</v>
      </c>
      <c r="R65" s="142" t="s">
        <v>232</v>
      </c>
      <c r="S65" s="110" t="s">
        <v>96</v>
      </c>
      <c r="T65" s="25">
        <v>120</v>
      </c>
    </row>
    <row r="66" spans="1:20" ht="23.25" customHeight="1">
      <c r="A66" s="8" t="s">
        <v>281</v>
      </c>
      <c r="B66" s="103" t="s">
        <v>1215</v>
      </c>
      <c r="C66" s="104" t="s">
        <v>1216</v>
      </c>
      <c r="D66" s="137">
        <v>1971</v>
      </c>
      <c r="E66" s="106">
        <v>0.07063657407407409</v>
      </c>
      <c r="F66" s="107" t="s">
        <v>42</v>
      </c>
      <c r="G66" s="143" t="s">
        <v>111</v>
      </c>
      <c r="H66" s="15">
        <v>0.004036375661375662</v>
      </c>
      <c r="I66" s="16">
        <v>0.018263888888888892</v>
      </c>
      <c r="J66" s="16">
        <v>0.00021990740740740478</v>
      </c>
      <c r="K66" s="17">
        <v>4524.82385711945</v>
      </c>
      <c r="L66" s="17">
        <v>40.520767047129084</v>
      </c>
      <c r="M66" s="16">
        <v>0.0164351851851852</v>
      </c>
      <c r="N66" s="139" t="s">
        <v>303</v>
      </c>
      <c r="O66" s="140"/>
      <c r="P66" s="42"/>
      <c r="Q66" s="21">
        <v>0.05420138888888889</v>
      </c>
      <c r="R66" s="142" t="s">
        <v>260</v>
      </c>
      <c r="S66" s="110" t="s">
        <v>497</v>
      </c>
      <c r="T66" s="25">
        <v>119</v>
      </c>
    </row>
    <row r="67" spans="1:20" ht="23.25" customHeight="1">
      <c r="A67" s="8" t="s">
        <v>285</v>
      </c>
      <c r="B67" s="103" t="s">
        <v>1217</v>
      </c>
      <c r="C67" s="104" t="s">
        <v>1218</v>
      </c>
      <c r="D67" s="137">
        <v>1975</v>
      </c>
      <c r="E67" s="106">
        <v>0.07087962962962963</v>
      </c>
      <c r="F67" s="111" t="s">
        <v>26</v>
      </c>
      <c r="G67" s="138" t="s">
        <v>177</v>
      </c>
      <c r="H67" s="15">
        <v>0.00405026455026455</v>
      </c>
      <c r="I67" s="16">
        <v>0.01850694444444443</v>
      </c>
      <c r="J67" s="16">
        <v>0.00024305555555553804</v>
      </c>
      <c r="K67" s="17">
        <v>4569.31743958197</v>
      </c>
      <c r="L67" s="17">
        <v>44.49358246251995</v>
      </c>
      <c r="M67" s="16">
        <v>0.014374999999999999</v>
      </c>
      <c r="N67" s="139" t="s">
        <v>144</v>
      </c>
      <c r="O67" s="140">
        <v>0.03460648148148148</v>
      </c>
      <c r="P67" s="42">
        <v>0.0640625</v>
      </c>
      <c r="Q67" s="21">
        <v>0.05650462962962963</v>
      </c>
      <c r="R67" s="142" t="s">
        <v>326</v>
      </c>
      <c r="S67" s="110" t="s">
        <v>144</v>
      </c>
      <c r="T67" s="25">
        <v>118</v>
      </c>
    </row>
    <row r="68" spans="1:20" ht="23.25" customHeight="1">
      <c r="A68" s="8" t="s">
        <v>290</v>
      </c>
      <c r="B68" s="103" t="s">
        <v>1219</v>
      </c>
      <c r="C68" s="104" t="s">
        <v>1174</v>
      </c>
      <c r="D68" s="137">
        <v>1977</v>
      </c>
      <c r="E68" s="106">
        <v>0.07097222222222224</v>
      </c>
      <c r="F68" s="111" t="s">
        <v>26</v>
      </c>
      <c r="G68" s="138" t="s">
        <v>181</v>
      </c>
      <c r="H68" s="15">
        <v>0.004055555555555557</v>
      </c>
      <c r="I68" s="16">
        <v>0.018599537037037046</v>
      </c>
      <c r="J68" s="16">
        <v>9.259259259261632E-05</v>
      </c>
      <c r="K68" s="17">
        <v>4586.187214611873</v>
      </c>
      <c r="L68" s="17">
        <v>16.869775029903394</v>
      </c>
      <c r="M68" s="16">
        <v>0.016342592592592596</v>
      </c>
      <c r="N68" s="139" t="s">
        <v>290</v>
      </c>
      <c r="O68" s="140"/>
      <c r="P68" s="42"/>
      <c r="Q68" s="21">
        <v>0.054629629629629646</v>
      </c>
      <c r="R68" s="142" t="s">
        <v>290</v>
      </c>
      <c r="S68" s="110" t="s">
        <v>480</v>
      </c>
      <c r="T68" s="25">
        <v>117</v>
      </c>
    </row>
    <row r="69" spans="1:20" ht="23.25" customHeight="1">
      <c r="A69" s="8" t="s">
        <v>294</v>
      </c>
      <c r="B69" s="103" t="s">
        <v>1220</v>
      </c>
      <c r="C69" s="104" t="s">
        <v>312</v>
      </c>
      <c r="D69" s="137">
        <v>1985</v>
      </c>
      <c r="E69" s="106">
        <v>0.07149305555555557</v>
      </c>
      <c r="F69" s="111" t="s">
        <v>26</v>
      </c>
      <c r="G69" s="138" t="s">
        <v>184</v>
      </c>
      <c r="H69" s="15">
        <v>0.004085317460317461</v>
      </c>
      <c r="I69" s="16">
        <v>0.019120370370370378</v>
      </c>
      <c r="J69" s="16">
        <v>0.0005208333333333315</v>
      </c>
      <c r="K69" s="17">
        <v>4680.265501052291</v>
      </c>
      <c r="L69" s="17">
        <v>94.0782864404182</v>
      </c>
      <c r="M69" s="16">
        <v>0.016458333333333346</v>
      </c>
      <c r="N69" s="139" t="s">
        <v>310</v>
      </c>
      <c r="O69" s="140"/>
      <c r="P69" s="42"/>
      <c r="Q69" s="21">
        <v>0.05503472222222223</v>
      </c>
      <c r="R69" s="142" t="s">
        <v>298</v>
      </c>
      <c r="S69" s="110" t="s">
        <v>753</v>
      </c>
      <c r="T69" s="25">
        <v>116</v>
      </c>
    </row>
    <row r="70" spans="1:20" ht="23.25" customHeight="1">
      <c r="A70" s="8" t="s">
        <v>298</v>
      </c>
      <c r="B70" s="103" t="s">
        <v>1221</v>
      </c>
      <c r="C70" s="104" t="s">
        <v>1222</v>
      </c>
      <c r="D70" s="137">
        <v>1989</v>
      </c>
      <c r="E70" s="106">
        <v>0.07150462962962964</v>
      </c>
      <c r="F70" s="111" t="s">
        <v>26</v>
      </c>
      <c r="G70" s="138" t="s">
        <v>189</v>
      </c>
      <c r="H70" s="15">
        <v>0.004085978835978836</v>
      </c>
      <c r="I70" s="16">
        <v>0.019131944444444444</v>
      </c>
      <c r="J70" s="16">
        <v>1.1574074074066631E-05</v>
      </c>
      <c r="K70" s="17">
        <v>4682.34056328909</v>
      </c>
      <c r="L70" s="17">
        <v>2.075062236798658</v>
      </c>
      <c r="M70" s="16">
        <v>0.01487268518518519</v>
      </c>
      <c r="N70" s="139" t="s">
        <v>181</v>
      </c>
      <c r="O70" s="140"/>
      <c r="P70" s="42"/>
      <c r="Q70" s="21">
        <v>0.05663194444444445</v>
      </c>
      <c r="R70" s="142" t="s">
        <v>337</v>
      </c>
      <c r="S70" s="110" t="s">
        <v>454</v>
      </c>
      <c r="T70" s="25">
        <v>115</v>
      </c>
    </row>
    <row r="71" spans="1:20" ht="23.25" customHeight="1">
      <c r="A71" s="8" t="s">
        <v>303</v>
      </c>
      <c r="B71" s="103" t="s">
        <v>1223</v>
      </c>
      <c r="C71" s="104"/>
      <c r="D71" s="137">
        <v>1966</v>
      </c>
      <c r="E71" s="106">
        <v>0.07186342592592593</v>
      </c>
      <c r="F71" s="107" t="s">
        <v>42</v>
      </c>
      <c r="G71" s="143" t="s">
        <v>114</v>
      </c>
      <c r="H71" s="15">
        <v>0.004106481481481482</v>
      </c>
      <c r="I71" s="16">
        <v>0.019490740740740732</v>
      </c>
      <c r="J71" s="16">
        <v>0.0003587962962962876</v>
      </c>
      <c r="K71" s="17">
        <v>4746.335963923334</v>
      </c>
      <c r="L71" s="17">
        <v>63.995400634244106</v>
      </c>
      <c r="M71" s="16">
        <v>0.01688657407407406</v>
      </c>
      <c r="N71" s="139" t="s">
        <v>333</v>
      </c>
      <c r="O71" s="140"/>
      <c r="P71" s="42"/>
      <c r="Q71" s="21">
        <v>0.05497685185185187</v>
      </c>
      <c r="R71" s="142" t="s">
        <v>294</v>
      </c>
      <c r="S71" s="110" t="s">
        <v>540</v>
      </c>
      <c r="T71" s="25">
        <v>114</v>
      </c>
    </row>
    <row r="72" spans="1:20" ht="23.25" customHeight="1">
      <c r="A72" s="8" t="s">
        <v>310</v>
      </c>
      <c r="B72" s="103" t="s">
        <v>1224</v>
      </c>
      <c r="C72" s="104" t="s">
        <v>1225</v>
      </c>
      <c r="D72" s="137">
        <v>1967</v>
      </c>
      <c r="E72" s="106">
        <v>0.071875</v>
      </c>
      <c r="F72" s="107" t="s">
        <v>42</v>
      </c>
      <c r="G72" s="143" t="s">
        <v>118</v>
      </c>
      <c r="H72" s="15">
        <v>0.004107142857142857</v>
      </c>
      <c r="I72" s="16">
        <v>0.0195023148148148</v>
      </c>
      <c r="J72" s="16">
        <v>1.1574074074066631E-05</v>
      </c>
      <c r="K72" s="17">
        <v>4748.3896940418645</v>
      </c>
      <c r="L72" s="17">
        <v>2.0537301185304386</v>
      </c>
      <c r="M72" s="16">
        <v>0.016689814814814803</v>
      </c>
      <c r="N72" s="139" t="s">
        <v>307</v>
      </c>
      <c r="O72" s="140">
        <v>0.03564814814814815</v>
      </c>
      <c r="P72" s="42">
        <v>0.0671875</v>
      </c>
      <c r="Q72" s="21">
        <v>0.05518518518518519</v>
      </c>
      <c r="R72" s="142" t="s">
        <v>310</v>
      </c>
      <c r="S72" s="110" t="s">
        <v>636</v>
      </c>
      <c r="T72" s="25">
        <v>113</v>
      </c>
    </row>
    <row r="73" spans="1:20" ht="23.25" customHeight="1">
      <c r="A73" s="8" t="s">
        <v>307</v>
      </c>
      <c r="B73" s="103" t="s">
        <v>1226</v>
      </c>
      <c r="C73" s="104" t="s">
        <v>138</v>
      </c>
      <c r="D73" s="137">
        <v>1968</v>
      </c>
      <c r="E73" s="106">
        <v>0.07217592592592592</v>
      </c>
      <c r="F73" s="107" t="s">
        <v>42</v>
      </c>
      <c r="G73" s="143" t="s">
        <v>123</v>
      </c>
      <c r="H73" s="15">
        <v>0.004124338624338624</v>
      </c>
      <c r="I73" s="16">
        <v>0.019803240740740725</v>
      </c>
      <c r="J73" s="16">
        <v>0.0003009259259259267</v>
      </c>
      <c r="K73" s="17">
        <v>4801.555484284794</v>
      </c>
      <c r="L73" s="17">
        <v>53.16579024292969</v>
      </c>
      <c r="M73" s="16">
        <v>0.017094907407407406</v>
      </c>
      <c r="N73" s="139" t="s">
        <v>352</v>
      </c>
      <c r="O73" s="140">
        <v>0.036377314814814814</v>
      </c>
      <c r="P73" s="42">
        <v>0.06730324074074073</v>
      </c>
      <c r="Q73" s="21">
        <v>0.055081018518518515</v>
      </c>
      <c r="R73" s="142" t="s">
        <v>303</v>
      </c>
      <c r="S73" s="110" t="s">
        <v>513</v>
      </c>
      <c r="T73" s="25">
        <v>112</v>
      </c>
    </row>
    <row r="74" spans="1:20" ht="23.25" customHeight="1">
      <c r="A74" s="8" t="s">
        <v>314</v>
      </c>
      <c r="B74" s="103" t="s">
        <v>1227</v>
      </c>
      <c r="C74" s="104" t="s">
        <v>1151</v>
      </c>
      <c r="D74" s="137">
        <v>1975</v>
      </c>
      <c r="E74" s="106">
        <v>0.07239583333333334</v>
      </c>
      <c r="F74" s="111" t="s">
        <v>26</v>
      </c>
      <c r="G74" s="138" t="s">
        <v>193</v>
      </c>
      <c r="H74" s="15">
        <v>0.004136904761904763</v>
      </c>
      <c r="I74" s="16">
        <v>0.020023148148148144</v>
      </c>
      <c r="J74" s="16">
        <v>0.00021990740740741865</v>
      </c>
      <c r="K74" s="17">
        <v>4840.127897681852</v>
      </c>
      <c r="L74" s="17">
        <v>38.57241339705797</v>
      </c>
      <c r="M74" s="16">
        <v>0.01695601851851853</v>
      </c>
      <c r="N74" s="139" t="s">
        <v>337</v>
      </c>
      <c r="O74" s="140">
        <v>0.09363425925925926</v>
      </c>
      <c r="P74" s="42">
        <v>0.12575231481481483</v>
      </c>
      <c r="Q74" s="21">
        <v>0.05543981481481481</v>
      </c>
      <c r="R74" s="142" t="s">
        <v>314</v>
      </c>
      <c r="S74" s="110" t="s">
        <v>27</v>
      </c>
      <c r="T74" s="25">
        <v>111</v>
      </c>
    </row>
    <row r="75" spans="1:20" ht="23.25" customHeight="1">
      <c r="A75" s="8" t="s">
        <v>317</v>
      </c>
      <c r="B75" s="103" t="s">
        <v>1114</v>
      </c>
      <c r="C75" s="104" t="s">
        <v>40</v>
      </c>
      <c r="D75" s="137">
        <v>1981</v>
      </c>
      <c r="E75" s="106">
        <v>0.07298611111111111</v>
      </c>
      <c r="F75" s="111" t="s">
        <v>26</v>
      </c>
      <c r="G75" s="138" t="s">
        <v>198</v>
      </c>
      <c r="H75" s="15">
        <v>0.004170634920634921</v>
      </c>
      <c r="I75" s="16">
        <v>0.020613425925925917</v>
      </c>
      <c r="J75" s="16">
        <v>0.0005902777777777729</v>
      </c>
      <c r="K75" s="17">
        <v>4942.515065017441</v>
      </c>
      <c r="L75" s="17">
        <v>102.38716733558886</v>
      </c>
      <c r="M75" s="16">
        <v>0.01621527777777778</v>
      </c>
      <c r="N75" s="139" t="s">
        <v>285</v>
      </c>
      <c r="O75" s="140">
        <v>0.03396990740740741</v>
      </c>
      <c r="P75" s="42">
        <v>0.06657407407407408</v>
      </c>
      <c r="Q75" s="21">
        <v>0.05677083333333333</v>
      </c>
      <c r="R75" s="142" t="s">
        <v>341</v>
      </c>
      <c r="S75" s="110" t="s">
        <v>290</v>
      </c>
      <c r="T75" s="25">
        <v>110</v>
      </c>
    </row>
    <row r="76" spans="1:20" ht="23.25" customHeight="1">
      <c r="A76" s="8" t="s">
        <v>322</v>
      </c>
      <c r="B76" s="103" t="s">
        <v>1115</v>
      </c>
      <c r="C76" s="104" t="s">
        <v>907</v>
      </c>
      <c r="D76" s="137">
        <v>1975</v>
      </c>
      <c r="E76" s="106">
        <v>0.07305555555555557</v>
      </c>
      <c r="F76" s="122" t="s">
        <v>165</v>
      </c>
      <c r="G76" s="144" t="s">
        <v>43</v>
      </c>
      <c r="H76" s="15">
        <v>0.0041746031746031755</v>
      </c>
      <c r="I76" s="16">
        <v>0.020682870370370372</v>
      </c>
      <c r="J76" s="16">
        <v>6.94444444444553E-05</v>
      </c>
      <c r="K76" s="17">
        <v>4954.4518377693275</v>
      </c>
      <c r="L76" s="17">
        <v>11.936772751886565</v>
      </c>
      <c r="M76" s="16">
        <v>0.01784722222222223</v>
      </c>
      <c r="N76" s="145" t="s">
        <v>62</v>
      </c>
      <c r="O76" s="140"/>
      <c r="P76" s="42"/>
      <c r="Q76" s="21">
        <v>0.05520833333333334</v>
      </c>
      <c r="R76" s="142" t="s">
        <v>307</v>
      </c>
      <c r="S76" s="110" t="s">
        <v>251</v>
      </c>
      <c r="T76" s="25">
        <v>109</v>
      </c>
    </row>
    <row r="77" spans="1:20" ht="23.25" customHeight="1">
      <c r="A77" s="8" t="s">
        <v>326</v>
      </c>
      <c r="B77" s="103" t="s">
        <v>1228</v>
      </c>
      <c r="C77" s="104" t="s">
        <v>1229</v>
      </c>
      <c r="D77" s="137">
        <v>1959</v>
      </c>
      <c r="E77" s="106">
        <v>0.07332175925925927</v>
      </c>
      <c r="F77" s="107" t="s">
        <v>42</v>
      </c>
      <c r="G77" s="143" t="s">
        <v>127</v>
      </c>
      <c r="H77" s="15">
        <v>0.0041898148148148155</v>
      </c>
      <c r="I77" s="16">
        <v>0.02094907407407407</v>
      </c>
      <c r="J77" s="16">
        <v>0.00026620370370369906</v>
      </c>
      <c r="K77" s="17">
        <v>4999.999999999998</v>
      </c>
      <c r="L77" s="17">
        <v>45.54816223067064</v>
      </c>
      <c r="M77" s="16">
        <v>0.016377314814814824</v>
      </c>
      <c r="N77" s="139" t="s">
        <v>298</v>
      </c>
      <c r="O77" s="140"/>
      <c r="P77" s="42"/>
      <c r="Q77" s="21">
        <v>0.05694444444444444</v>
      </c>
      <c r="R77" s="142" t="s">
        <v>346</v>
      </c>
      <c r="S77" s="110" t="s">
        <v>665</v>
      </c>
      <c r="T77" s="25">
        <v>108</v>
      </c>
    </row>
    <row r="78" spans="1:20" ht="23.25" customHeight="1">
      <c r="A78" s="8" t="s">
        <v>330</v>
      </c>
      <c r="B78" s="103" t="s">
        <v>779</v>
      </c>
      <c r="C78" s="104" t="s">
        <v>138</v>
      </c>
      <c r="D78" s="137">
        <v>1964</v>
      </c>
      <c r="E78" s="106">
        <v>0.07339120370370371</v>
      </c>
      <c r="F78" s="107" t="s">
        <v>42</v>
      </c>
      <c r="G78" s="143" t="s">
        <v>136</v>
      </c>
      <c r="H78" s="15">
        <v>0.004193783068783069</v>
      </c>
      <c r="I78" s="16">
        <v>0.021018518518518513</v>
      </c>
      <c r="J78" s="16">
        <v>6.944444444444142E-05</v>
      </c>
      <c r="K78" s="17">
        <v>5011.827787415233</v>
      </c>
      <c r="L78" s="17">
        <v>11.827787415234525</v>
      </c>
      <c r="M78" s="16">
        <v>0.016770833333333332</v>
      </c>
      <c r="N78" s="139" t="s">
        <v>322</v>
      </c>
      <c r="O78" s="140">
        <v>0.035659722222222225</v>
      </c>
      <c r="P78" s="42">
        <v>0.06883101851851851</v>
      </c>
      <c r="Q78" s="21">
        <v>0.056620370370370376</v>
      </c>
      <c r="R78" s="142" t="s">
        <v>333</v>
      </c>
      <c r="S78" s="110" t="s">
        <v>307</v>
      </c>
      <c r="T78" s="25">
        <v>107</v>
      </c>
    </row>
    <row r="79" spans="1:20" ht="23.25" customHeight="1">
      <c r="A79" s="8" t="s">
        <v>333</v>
      </c>
      <c r="B79" s="103" t="s">
        <v>1107</v>
      </c>
      <c r="C79" s="104" t="s">
        <v>65</v>
      </c>
      <c r="D79" s="137">
        <v>1974</v>
      </c>
      <c r="E79" s="106">
        <v>0.0736226851851852</v>
      </c>
      <c r="F79" s="111" t="s">
        <v>26</v>
      </c>
      <c r="G79" s="138" t="s">
        <v>201</v>
      </c>
      <c r="H79" s="15">
        <v>0.004207010582010583</v>
      </c>
      <c r="I79" s="16">
        <v>0.021249999999999998</v>
      </c>
      <c r="J79" s="16">
        <v>0.00023148148148148529</v>
      </c>
      <c r="K79" s="17">
        <v>5051.09259550385</v>
      </c>
      <c r="L79" s="17">
        <v>39.26480808861743</v>
      </c>
      <c r="M79" s="16">
        <v>0.019513888888888893</v>
      </c>
      <c r="N79" s="139" t="s">
        <v>449</v>
      </c>
      <c r="O79" s="140"/>
      <c r="P79" s="42"/>
      <c r="Q79" s="21">
        <v>0.0541087962962963</v>
      </c>
      <c r="R79" s="142" t="s">
        <v>251</v>
      </c>
      <c r="S79" s="110" t="s">
        <v>529</v>
      </c>
      <c r="T79" s="25">
        <v>106</v>
      </c>
    </row>
    <row r="80" spans="1:20" ht="23.25" customHeight="1">
      <c r="A80" s="8" t="s">
        <v>337</v>
      </c>
      <c r="B80" s="103" t="s">
        <v>1230</v>
      </c>
      <c r="C80" s="104" t="s">
        <v>65</v>
      </c>
      <c r="D80" s="137">
        <v>1968</v>
      </c>
      <c r="E80" s="106">
        <v>0.07390046296296299</v>
      </c>
      <c r="F80" s="107" t="s">
        <v>42</v>
      </c>
      <c r="G80" s="143" t="s">
        <v>132</v>
      </c>
      <c r="H80" s="15">
        <v>0.0042228835978836</v>
      </c>
      <c r="I80" s="16">
        <v>0.02152777777777779</v>
      </c>
      <c r="J80" s="16">
        <v>0.00027777777777779344</v>
      </c>
      <c r="K80" s="17">
        <v>5097.88566953798</v>
      </c>
      <c r="L80" s="17">
        <v>46.79307403412986</v>
      </c>
      <c r="M80" s="16">
        <v>0.018402777777777803</v>
      </c>
      <c r="N80" s="139" t="s">
        <v>411</v>
      </c>
      <c r="O80" s="140"/>
      <c r="P80" s="42"/>
      <c r="Q80" s="21">
        <v>0.055497685185185185</v>
      </c>
      <c r="R80" s="142" t="s">
        <v>317</v>
      </c>
      <c r="S80" s="110" t="s">
        <v>733</v>
      </c>
      <c r="T80" s="25">
        <v>105</v>
      </c>
    </row>
    <row r="81" spans="1:20" ht="23.25" customHeight="1">
      <c r="A81" s="8" t="s">
        <v>341</v>
      </c>
      <c r="B81" s="103" t="s">
        <v>1231</v>
      </c>
      <c r="C81" s="104" t="s">
        <v>279</v>
      </c>
      <c r="D81" s="137">
        <v>1972</v>
      </c>
      <c r="E81" s="106">
        <v>0.07393518518518519</v>
      </c>
      <c r="F81" s="111" t="s">
        <v>26</v>
      </c>
      <c r="G81" s="138" t="s">
        <v>205</v>
      </c>
      <c r="H81" s="15">
        <v>0.004224867724867725</v>
      </c>
      <c r="I81" s="16">
        <v>0.02156249999999999</v>
      </c>
      <c r="J81" s="16">
        <v>3.4722222222199894E-05</v>
      </c>
      <c r="K81" s="17">
        <v>5103.710081402627</v>
      </c>
      <c r="L81" s="17">
        <v>5.824411864647118</v>
      </c>
      <c r="M81" s="16">
        <v>0.016087962962962964</v>
      </c>
      <c r="N81" s="139" t="s">
        <v>277</v>
      </c>
      <c r="O81" s="140">
        <v>0.09570601851851852</v>
      </c>
      <c r="P81" s="42">
        <v>0.1275462962962963</v>
      </c>
      <c r="Q81" s="21">
        <v>0.057847222222222223</v>
      </c>
      <c r="R81" s="142" t="s">
        <v>359</v>
      </c>
      <c r="S81" s="110" t="s">
        <v>346</v>
      </c>
      <c r="T81" s="25">
        <v>104</v>
      </c>
    </row>
    <row r="82" spans="1:20" ht="23.25" customHeight="1">
      <c r="A82" s="8" t="s">
        <v>346</v>
      </c>
      <c r="B82" s="103" t="s">
        <v>1232</v>
      </c>
      <c r="C82" s="104" t="s">
        <v>1233</v>
      </c>
      <c r="D82" s="137">
        <v>1993</v>
      </c>
      <c r="E82" s="106">
        <v>0.07394675925925925</v>
      </c>
      <c r="F82" s="122" t="s">
        <v>165</v>
      </c>
      <c r="G82" s="144" t="s">
        <v>48</v>
      </c>
      <c r="H82" s="15">
        <v>0.0042255291005291</v>
      </c>
      <c r="I82" s="16">
        <v>0.021574074074074058</v>
      </c>
      <c r="J82" s="16">
        <v>1.1574074074066631E-05</v>
      </c>
      <c r="K82" s="17">
        <v>5105.650336515883</v>
      </c>
      <c r="L82" s="17">
        <v>1.9402551132561712</v>
      </c>
      <c r="M82" s="16">
        <v>0.01743055555555554</v>
      </c>
      <c r="N82" s="145" t="s">
        <v>53</v>
      </c>
      <c r="O82" s="140"/>
      <c r="P82" s="42"/>
      <c r="Q82" s="21">
        <v>0.056516203703703714</v>
      </c>
      <c r="R82" s="142" t="s">
        <v>330</v>
      </c>
      <c r="S82" s="110" t="s">
        <v>483</v>
      </c>
      <c r="T82" s="25">
        <v>103</v>
      </c>
    </row>
    <row r="83" spans="1:20" ht="23.25" customHeight="1">
      <c r="A83" s="8" t="s">
        <v>349</v>
      </c>
      <c r="B83" s="103" t="s">
        <v>770</v>
      </c>
      <c r="C83" s="104" t="s">
        <v>849</v>
      </c>
      <c r="D83" s="137">
        <v>1965</v>
      </c>
      <c r="E83" s="106">
        <v>0.07421296296296298</v>
      </c>
      <c r="F83" s="125" t="s">
        <v>289</v>
      </c>
      <c r="G83" s="148" t="s">
        <v>21</v>
      </c>
      <c r="H83" s="15">
        <v>0.004240740740740742</v>
      </c>
      <c r="I83" s="16">
        <v>0.021840277777777785</v>
      </c>
      <c r="J83" s="16">
        <v>0.0002662037037037268</v>
      </c>
      <c r="K83" s="17">
        <v>5150.109170305676</v>
      </c>
      <c r="L83" s="17">
        <v>44.45883378979306</v>
      </c>
      <c r="M83" s="16">
        <v>0.016875000000000008</v>
      </c>
      <c r="N83" s="145" t="s">
        <v>43</v>
      </c>
      <c r="O83" s="140"/>
      <c r="P83" s="42"/>
      <c r="Q83" s="21">
        <v>0.05733796296296297</v>
      </c>
      <c r="R83" s="142" t="s">
        <v>352</v>
      </c>
      <c r="S83" s="110" t="s">
        <v>531</v>
      </c>
      <c r="T83" s="25">
        <v>102</v>
      </c>
    </row>
    <row r="84" spans="1:20" ht="23.25" customHeight="1">
      <c r="A84" s="8" t="s">
        <v>352</v>
      </c>
      <c r="B84" s="103" t="s">
        <v>1234</v>
      </c>
      <c r="C84" s="104" t="s">
        <v>312</v>
      </c>
      <c r="D84" s="137">
        <v>1988</v>
      </c>
      <c r="E84" s="106">
        <v>0.07428240740740744</v>
      </c>
      <c r="F84" s="111" t="s">
        <v>26</v>
      </c>
      <c r="G84" s="138" t="s">
        <v>210</v>
      </c>
      <c r="H84" s="15">
        <v>0.004244708994708996</v>
      </c>
      <c r="I84" s="16">
        <v>0.02190972222222224</v>
      </c>
      <c r="J84" s="16">
        <v>6.94444444444553E-05</v>
      </c>
      <c r="K84" s="17">
        <v>5161.654721096917</v>
      </c>
      <c r="L84" s="17">
        <v>11.545550791240203</v>
      </c>
      <c r="M84" s="16">
        <v>0.01814814814814817</v>
      </c>
      <c r="N84" s="139" t="s">
        <v>404</v>
      </c>
      <c r="O84" s="140"/>
      <c r="P84" s="42"/>
      <c r="Q84" s="21">
        <v>0.056134259259259266</v>
      </c>
      <c r="R84" s="142" t="s">
        <v>322</v>
      </c>
      <c r="S84" s="110" t="s">
        <v>457</v>
      </c>
      <c r="T84" s="25">
        <v>101</v>
      </c>
    </row>
    <row r="85" spans="1:20" ht="23.25" customHeight="1">
      <c r="A85" s="8" t="s">
        <v>355</v>
      </c>
      <c r="B85" s="103" t="s">
        <v>1235</v>
      </c>
      <c r="C85" s="104" t="s">
        <v>158</v>
      </c>
      <c r="D85" s="137">
        <v>1982</v>
      </c>
      <c r="E85" s="106">
        <v>0.0743287037037037</v>
      </c>
      <c r="F85" s="111" t="s">
        <v>26</v>
      </c>
      <c r="G85" s="138" t="s">
        <v>218</v>
      </c>
      <c r="H85" s="15">
        <v>0.004247354497354497</v>
      </c>
      <c r="I85" s="16">
        <v>0.021956018518518507</v>
      </c>
      <c r="J85" s="16">
        <v>4.6296296296266526E-05</v>
      </c>
      <c r="K85" s="17">
        <v>5169.339769542196</v>
      </c>
      <c r="L85" s="17">
        <v>7.68504844527979</v>
      </c>
      <c r="M85" s="16">
        <v>0.016053240740740736</v>
      </c>
      <c r="N85" s="139" t="s">
        <v>264</v>
      </c>
      <c r="O85" s="140">
        <v>0.09590277777777778</v>
      </c>
      <c r="P85" s="42">
        <v>0.12795138888888888</v>
      </c>
      <c r="Q85" s="21">
        <v>0.058275462962962966</v>
      </c>
      <c r="R85" s="142" t="s">
        <v>368</v>
      </c>
      <c r="S85" s="110" t="s">
        <v>617</v>
      </c>
      <c r="T85" s="25">
        <v>100</v>
      </c>
    </row>
    <row r="86" spans="1:20" ht="23.25" customHeight="1">
      <c r="A86" s="8" t="s">
        <v>359</v>
      </c>
      <c r="B86" s="103" t="s">
        <v>1236</v>
      </c>
      <c r="C86" s="104" t="s">
        <v>1237</v>
      </c>
      <c r="D86" s="137">
        <v>1966</v>
      </c>
      <c r="E86" s="106">
        <v>0.07438657407407408</v>
      </c>
      <c r="F86" s="107" t="s">
        <v>42</v>
      </c>
      <c r="G86" s="143" t="s">
        <v>140</v>
      </c>
      <c r="H86" s="15">
        <v>0.0042506613756613755</v>
      </c>
      <c r="I86" s="16">
        <v>0.02201388888888888</v>
      </c>
      <c r="J86" s="16">
        <v>5.787037037037479E-05</v>
      </c>
      <c r="K86" s="17">
        <v>5178.932627975726</v>
      </c>
      <c r="L86" s="17">
        <v>9.592858433529727</v>
      </c>
      <c r="M86" s="16">
        <v>0.01605324074074075</v>
      </c>
      <c r="N86" s="139" t="s">
        <v>268</v>
      </c>
      <c r="O86" s="140">
        <v>0.03396990740740741</v>
      </c>
      <c r="P86" s="42">
        <v>0.06832175925925926</v>
      </c>
      <c r="Q86" s="21">
        <v>0.05833333333333333</v>
      </c>
      <c r="R86" s="142" t="s">
        <v>376</v>
      </c>
      <c r="S86" s="110" t="s">
        <v>625</v>
      </c>
      <c r="T86" s="25">
        <v>99</v>
      </c>
    </row>
    <row r="87" spans="1:20" ht="23.25" customHeight="1">
      <c r="A87" s="8" t="s">
        <v>364</v>
      </c>
      <c r="B87" s="103" t="s">
        <v>1238</v>
      </c>
      <c r="C87" s="104" t="s">
        <v>1239</v>
      </c>
      <c r="D87" s="137">
        <v>1988</v>
      </c>
      <c r="E87" s="106">
        <v>0.07484953703703706</v>
      </c>
      <c r="F87" s="111" t="s">
        <v>26</v>
      </c>
      <c r="G87" s="138" t="s">
        <v>214</v>
      </c>
      <c r="H87" s="15">
        <v>0.004277116402116404</v>
      </c>
      <c r="I87" s="16">
        <v>0.022476851851851866</v>
      </c>
      <c r="J87" s="16">
        <v>0.00046296296296298445</v>
      </c>
      <c r="K87" s="17">
        <v>5255.14148755219</v>
      </c>
      <c r="L87" s="17">
        <v>76.20885957646351</v>
      </c>
      <c r="M87" s="16">
        <v>0.016053240740740764</v>
      </c>
      <c r="N87" s="139" t="s">
        <v>273</v>
      </c>
      <c r="O87" s="140"/>
      <c r="P87" s="42"/>
      <c r="Q87" s="21">
        <v>0.0587962962962963</v>
      </c>
      <c r="R87" s="142" t="s">
        <v>393</v>
      </c>
      <c r="S87" s="110" t="s">
        <v>694</v>
      </c>
      <c r="T87" s="25">
        <v>98</v>
      </c>
    </row>
    <row r="88" spans="1:20" ht="23.25" customHeight="1">
      <c r="A88" s="8" t="s">
        <v>368</v>
      </c>
      <c r="B88" s="103" t="s">
        <v>1100</v>
      </c>
      <c r="C88" s="104" t="s">
        <v>960</v>
      </c>
      <c r="D88" s="137">
        <v>1969</v>
      </c>
      <c r="E88" s="106">
        <v>0.07535879629629628</v>
      </c>
      <c r="F88" s="107" t="s">
        <v>42</v>
      </c>
      <c r="G88" s="143" t="s">
        <v>144</v>
      </c>
      <c r="H88" s="15">
        <v>0.004306216931216931</v>
      </c>
      <c r="I88" s="16">
        <v>0.02298611111111109</v>
      </c>
      <c r="J88" s="16">
        <v>0.0005092592592592232</v>
      </c>
      <c r="K88" s="17">
        <v>5337.8897250806285</v>
      </c>
      <c r="L88" s="17">
        <v>82.74823752843895</v>
      </c>
      <c r="M88" s="16">
        <v>0.017418981481481473</v>
      </c>
      <c r="N88" s="139" t="s">
        <v>368</v>
      </c>
      <c r="O88" s="140">
        <v>0.035370370370370365</v>
      </c>
      <c r="P88" s="42">
        <v>0.06921296296296296</v>
      </c>
      <c r="Q88" s="21">
        <v>0.05793981481481481</v>
      </c>
      <c r="R88" s="142" t="s">
        <v>364</v>
      </c>
      <c r="S88" s="110" t="s">
        <v>298</v>
      </c>
      <c r="T88" s="25">
        <v>97</v>
      </c>
    </row>
    <row r="89" spans="1:20" ht="23.25" customHeight="1">
      <c r="A89" s="8" t="s">
        <v>372</v>
      </c>
      <c r="B89" s="103" t="s">
        <v>1240</v>
      </c>
      <c r="C89" s="104" t="s">
        <v>1241</v>
      </c>
      <c r="D89" s="137">
        <v>1973</v>
      </c>
      <c r="E89" s="106">
        <v>0.07541666666666669</v>
      </c>
      <c r="F89" s="111" t="s">
        <v>26</v>
      </c>
      <c r="G89" s="138" t="s">
        <v>221</v>
      </c>
      <c r="H89" s="15">
        <v>0.004309523809523811</v>
      </c>
      <c r="I89" s="16">
        <v>0.02304398148148149</v>
      </c>
      <c r="J89" s="16">
        <v>5.7870370370402546E-05</v>
      </c>
      <c r="K89" s="17">
        <v>5347.2222222222235</v>
      </c>
      <c r="L89" s="17">
        <v>9.332497141595013</v>
      </c>
      <c r="M89" s="16">
        <v>0.017986111111111126</v>
      </c>
      <c r="N89" s="139" t="s">
        <v>400</v>
      </c>
      <c r="O89" s="140"/>
      <c r="P89" s="42"/>
      <c r="Q89" s="21">
        <v>0.05743055555555556</v>
      </c>
      <c r="R89" s="142" t="s">
        <v>355</v>
      </c>
      <c r="S89" s="110" t="s">
        <v>464</v>
      </c>
      <c r="T89" s="25">
        <v>96</v>
      </c>
    </row>
    <row r="90" spans="1:20" ht="23.25" customHeight="1">
      <c r="A90" s="8" t="s">
        <v>376</v>
      </c>
      <c r="B90" s="103" t="s">
        <v>1242</v>
      </c>
      <c r="C90" s="104" t="s">
        <v>40</v>
      </c>
      <c r="D90" s="137">
        <v>1950</v>
      </c>
      <c r="E90" s="106">
        <v>0.07555555555555556</v>
      </c>
      <c r="F90" s="114" t="s">
        <v>100</v>
      </c>
      <c r="G90" s="146" t="s">
        <v>43</v>
      </c>
      <c r="H90" s="15">
        <v>0.004317460317460317</v>
      </c>
      <c r="I90" s="16">
        <v>0.02318287037037036</v>
      </c>
      <c r="J90" s="16">
        <v>0.00013888888888886897</v>
      </c>
      <c r="K90" s="17">
        <v>5369.561887254899</v>
      </c>
      <c r="L90" s="17">
        <v>22.33966503267584</v>
      </c>
      <c r="M90" s="16">
        <v>0.016770833333333332</v>
      </c>
      <c r="N90" s="139" t="s">
        <v>326</v>
      </c>
      <c r="O90" s="140">
        <v>0.09746527777777779</v>
      </c>
      <c r="P90" s="42">
        <v>0.13297453703703704</v>
      </c>
      <c r="Q90" s="21">
        <v>0.058784722222222224</v>
      </c>
      <c r="R90" s="142" t="s">
        <v>389</v>
      </c>
      <c r="S90" s="110" t="s">
        <v>155</v>
      </c>
      <c r="T90" s="25">
        <v>95</v>
      </c>
    </row>
    <row r="91" spans="1:20" ht="23.25" customHeight="1">
      <c r="A91" s="8" t="s">
        <v>380</v>
      </c>
      <c r="B91" s="103" t="s">
        <v>1243</v>
      </c>
      <c r="C91" s="104" t="s">
        <v>40</v>
      </c>
      <c r="D91" s="137">
        <v>1973</v>
      </c>
      <c r="E91" s="106">
        <v>0.07568287037037039</v>
      </c>
      <c r="F91" s="111" t="s">
        <v>26</v>
      </c>
      <c r="G91" s="138" t="s">
        <v>224</v>
      </c>
      <c r="H91" s="15">
        <v>0.004324735449735451</v>
      </c>
      <c r="I91" s="16">
        <v>0.02331018518518519</v>
      </c>
      <c r="J91" s="16">
        <v>0.0001273148148148301</v>
      </c>
      <c r="K91" s="17">
        <v>5389.967884997705</v>
      </c>
      <c r="L91" s="17">
        <v>20.405997742805994</v>
      </c>
      <c r="M91" s="16">
        <v>0.01677083333333334</v>
      </c>
      <c r="N91" s="139" t="s">
        <v>330</v>
      </c>
      <c r="O91" s="140"/>
      <c r="P91" s="42"/>
      <c r="Q91" s="21">
        <v>0.05891203703703705</v>
      </c>
      <c r="R91" s="142" t="s">
        <v>400</v>
      </c>
      <c r="S91" s="110" t="s">
        <v>132</v>
      </c>
      <c r="T91" s="25">
        <v>94</v>
      </c>
    </row>
    <row r="92" spans="1:20" ht="23.25" customHeight="1">
      <c r="A92" s="8" t="s">
        <v>384</v>
      </c>
      <c r="B92" s="103" t="s">
        <v>795</v>
      </c>
      <c r="C92" s="104" t="s">
        <v>40</v>
      </c>
      <c r="D92" s="137">
        <v>1962</v>
      </c>
      <c r="E92" s="106">
        <v>0.07579861111111114</v>
      </c>
      <c r="F92" s="107" t="s">
        <v>42</v>
      </c>
      <c r="G92" s="143" t="s">
        <v>147</v>
      </c>
      <c r="H92" s="15">
        <v>0.004331349206349208</v>
      </c>
      <c r="I92" s="16">
        <v>0.02342592592592594</v>
      </c>
      <c r="J92" s="16">
        <v>0.00011574074074074958</v>
      </c>
      <c r="K92" s="17">
        <v>5408.459306764393</v>
      </c>
      <c r="L92" s="17">
        <v>18.49142176668738</v>
      </c>
      <c r="M92" s="16">
        <v>0.017002314814814838</v>
      </c>
      <c r="N92" s="139" t="s">
        <v>346</v>
      </c>
      <c r="O92" s="140"/>
      <c r="P92" s="42"/>
      <c r="Q92" s="21">
        <v>0.0587962962962963</v>
      </c>
      <c r="R92" s="142" t="s">
        <v>397</v>
      </c>
      <c r="S92" s="110" t="s">
        <v>123</v>
      </c>
      <c r="T92" s="25">
        <v>93</v>
      </c>
    </row>
    <row r="93" spans="1:20" ht="23.25" customHeight="1">
      <c r="A93" s="8" t="s">
        <v>389</v>
      </c>
      <c r="B93" s="103" t="s">
        <v>1244</v>
      </c>
      <c r="C93" s="104" t="s">
        <v>109</v>
      </c>
      <c r="D93" s="137">
        <v>1961</v>
      </c>
      <c r="E93" s="106">
        <v>0.07668981481481482</v>
      </c>
      <c r="F93" s="107" t="s">
        <v>42</v>
      </c>
      <c r="G93" s="143" t="s">
        <v>151</v>
      </c>
      <c r="H93" s="15">
        <v>0.004382275132275132</v>
      </c>
      <c r="I93" s="16">
        <v>0.024317129629629626</v>
      </c>
      <c r="J93" s="16">
        <v>0.0008912037037036857</v>
      </c>
      <c r="K93" s="17">
        <v>5548.973739812857</v>
      </c>
      <c r="L93" s="17">
        <v>140.51443304846453</v>
      </c>
      <c r="M93" s="16">
        <v>0.018356481481481494</v>
      </c>
      <c r="N93" s="139" t="s">
        <v>406</v>
      </c>
      <c r="O93" s="140"/>
      <c r="P93" s="42"/>
      <c r="Q93" s="21">
        <v>0.05833333333333333</v>
      </c>
      <c r="R93" s="142" t="s">
        <v>380</v>
      </c>
      <c r="S93" s="110" t="s">
        <v>545</v>
      </c>
      <c r="T93" s="25">
        <v>92</v>
      </c>
    </row>
    <row r="94" spans="1:20" ht="23.25" customHeight="1">
      <c r="A94" s="8" t="s">
        <v>393</v>
      </c>
      <c r="B94" s="117" t="s">
        <v>1245</v>
      </c>
      <c r="C94" s="118" t="s">
        <v>138</v>
      </c>
      <c r="D94" s="147">
        <v>1949</v>
      </c>
      <c r="E94" s="106">
        <v>0.07670138888888889</v>
      </c>
      <c r="F94" s="132" t="s">
        <v>100</v>
      </c>
      <c r="G94" s="146" t="s">
        <v>48</v>
      </c>
      <c r="H94" s="15">
        <v>0.0043829365079365076</v>
      </c>
      <c r="I94" s="16">
        <v>0.024328703703703693</v>
      </c>
      <c r="J94" s="16">
        <v>1.1574074074066631E-05</v>
      </c>
      <c r="K94" s="17">
        <v>5550.777123887126</v>
      </c>
      <c r="L94" s="17">
        <v>1.803384074269161</v>
      </c>
      <c r="M94" s="16">
        <v>0.017557870370370356</v>
      </c>
      <c r="N94" s="139" t="s">
        <v>380</v>
      </c>
      <c r="O94" s="140"/>
      <c r="P94" s="42"/>
      <c r="Q94" s="21">
        <v>0.05914351851851853</v>
      </c>
      <c r="R94" s="142" t="s">
        <v>404</v>
      </c>
      <c r="S94" s="110" t="s">
        <v>337</v>
      </c>
      <c r="T94" s="25">
        <v>91</v>
      </c>
    </row>
    <row r="95" spans="1:20" ht="23.25" customHeight="1">
      <c r="A95" s="8" t="s">
        <v>397</v>
      </c>
      <c r="B95" s="103" t="s">
        <v>1246</v>
      </c>
      <c r="C95" s="104" t="s">
        <v>65</v>
      </c>
      <c r="D95" s="137">
        <v>1987</v>
      </c>
      <c r="E95" s="106">
        <v>0.07678240740740741</v>
      </c>
      <c r="F95" s="111" t="s">
        <v>26</v>
      </c>
      <c r="G95" s="138" t="s">
        <v>228</v>
      </c>
      <c r="H95" s="15">
        <v>0.004387566137566138</v>
      </c>
      <c r="I95" s="16">
        <v>0.024409722222222215</v>
      </c>
      <c r="J95" s="16">
        <v>8.101851851852193E-05</v>
      </c>
      <c r="K95" s="17">
        <v>5563.385589387999</v>
      </c>
      <c r="L95" s="17">
        <v>12.608465500872626</v>
      </c>
      <c r="M95" s="16">
        <v>0.016724537037037045</v>
      </c>
      <c r="N95" s="139" t="s">
        <v>314</v>
      </c>
      <c r="O95" s="140">
        <v>0.03599537037037037</v>
      </c>
      <c r="P95" s="42">
        <v>0.07714120370370371</v>
      </c>
      <c r="Q95" s="21">
        <v>0.060057870370370366</v>
      </c>
      <c r="R95" s="142" t="s">
        <v>418</v>
      </c>
      <c r="S95" s="110" t="s">
        <v>160</v>
      </c>
      <c r="T95" s="25">
        <v>90</v>
      </c>
    </row>
    <row r="96" spans="1:20" ht="23.25" customHeight="1">
      <c r="A96" s="8" t="s">
        <v>400</v>
      </c>
      <c r="B96" s="103" t="s">
        <v>1247</v>
      </c>
      <c r="C96" s="104" t="s">
        <v>65</v>
      </c>
      <c r="D96" s="137">
        <v>1985</v>
      </c>
      <c r="E96" s="106">
        <v>0.07693287037037039</v>
      </c>
      <c r="F96" s="111" t="s">
        <v>26</v>
      </c>
      <c r="G96" s="138" t="s">
        <v>232</v>
      </c>
      <c r="H96" s="15">
        <v>0.004396164021164022</v>
      </c>
      <c r="I96" s="16">
        <v>0.024560185185185192</v>
      </c>
      <c r="J96" s="16">
        <v>0.00015046296296297723</v>
      </c>
      <c r="K96" s="17">
        <v>5586.730856025275</v>
      </c>
      <c r="L96" s="17">
        <v>23.345266637275927</v>
      </c>
      <c r="M96" s="16">
        <v>0.01975694444444446</v>
      </c>
      <c r="N96" s="139" t="s">
        <v>464</v>
      </c>
      <c r="O96" s="140"/>
      <c r="P96" s="42"/>
      <c r="Q96" s="21">
        <v>0.05717592592592593</v>
      </c>
      <c r="R96" s="142" t="s">
        <v>349</v>
      </c>
      <c r="S96" s="110" t="s">
        <v>384</v>
      </c>
      <c r="T96" s="25">
        <v>89</v>
      </c>
    </row>
    <row r="97" spans="1:20" ht="23.25" customHeight="1">
      <c r="A97" s="8" t="s">
        <v>404</v>
      </c>
      <c r="B97" s="103" t="s">
        <v>1248</v>
      </c>
      <c r="C97" s="104" t="s">
        <v>955</v>
      </c>
      <c r="D97" s="137">
        <v>1972</v>
      </c>
      <c r="E97" s="106">
        <v>0.07719907407407409</v>
      </c>
      <c r="F97" s="111" t="s">
        <v>26</v>
      </c>
      <c r="G97" s="138" t="s">
        <v>236</v>
      </c>
      <c r="H97" s="15">
        <v>0.004411375661375662</v>
      </c>
      <c r="I97" s="16">
        <v>0.02482638888888889</v>
      </c>
      <c r="J97" s="16">
        <v>0.00026620370370369906</v>
      </c>
      <c r="K97" s="17">
        <v>5627.811094452773</v>
      </c>
      <c r="L97" s="17">
        <v>41.08023842749844</v>
      </c>
      <c r="M97" s="16">
        <v>0.016030092592592603</v>
      </c>
      <c r="N97" s="139" t="s">
        <v>260</v>
      </c>
      <c r="O97" s="140"/>
      <c r="P97" s="42"/>
      <c r="Q97" s="21">
        <v>0.061168981481481484</v>
      </c>
      <c r="R97" s="142" t="s">
        <v>438</v>
      </c>
      <c r="S97" s="110" t="s">
        <v>277</v>
      </c>
      <c r="T97" s="25">
        <v>88</v>
      </c>
    </row>
    <row r="98" spans="1:20" ht="23.25" customHeight="1">
      <c r="A98" s="8" t="s">
        <v>406</v>
      </c>
      <c r="B98" s="103" t="s">
        <v>1249</v>
      </c>
      <c r="C98" s="104" t="s">
        <v>387</v>
      </c>
      <c r="D98" s="137">
        <v>1966</v>
      </c>
      <c r="E98" s="106">
        <v>0.07728009259259261</v>
      </c>
      <c r="F98" s="107" t="s">
        <v>42</v>
      </c>
      <c r="G98" s="143" t="s">
        <v>155</v>
      </c>
      <c r="H98" s="15">
        <v>0.004416005291005292</v>
      </c>
      <c r="I98" s="16">
        <v>0.024907407407407413</v>
      </c>
      <c r="J98" s="16">
        <v>8.101851851852193E-05</v>
      </c>
      <c r="K98" s="17">
        <v>5640.257600718886</v>
      </c>
      <c r="L98" s="17">
        <v>12.44650626611292</v>
      </c>
      <c r="M98" s="16">
        <v>0.01723379629629631</v>
      </c>
      <c r="N98" s="139" t="s">
        <v>359</v>
      </c>
      <c r="O98" s="140"/>
      <c r="P98" s="42"/>
      <c r="Q98" s="21">
        <v>0.0600462962962963</v>
      </c>
      <c r="R98" s="142" t="s">
        <v>414</v>
      </c>
      <c r="S98" s="110" t="s">
        <v>658</v>
      </c>
      <c r="T98" s="25">
        <v>87</v>
      </c>
    </row>
    <row r="99" spans="1:20" ht="23.25" customHeight="1">
      <c r="A99" s="8" t="s">
        <v>411</v>
      </c>
      <c r="B99" s="103" t="s">
        <v>798</v>
      </c>
      <c r="C99" s="104" t="s">
        <v>1250</v>
      </c>
      <c r="D99" s="137">
        <v>1975</v>
      </c>
      <c r="E99" s="106">
        <v>0.07729166666666668</v>
      </c>
      <c r="F99" s="111" t="s">
        <v>26</v>
      </c>
      <c r="G99" s="138" t="s">
        <v>240</v>
      </c>
      <c r="H99" s="15">
        <v>0.004416666666666667</v>
      </c>
      <c r="I99" s="16">
        <v>0.02491898148148148</v>
      </c>
      <c r="J99" s="16">
        <v>1.1574074074066631E-05</v>
      </c>
      <c r="K99" s="17">
        <v>5642.033542976938</v>
      </c>
      <c r="L99" s="17">
        <v>1.775942258052055</v>
      </c>
      <c r="M99" s="16">
        <v>0.015509259259259271</v>
      </c>
      <c r="N99" s="139" t="s">
        <v>218</v>
      </c>
      <c r="O99" s="140"/>
      <c r="P99" s="42"/>
      <c r="Q99" s="21">
        <v>0.061782407407407404</v>
      </c>
      <c r="R99" s="142" t="s">
        <v>457</v>
      </c>
      <c r="S99" s="110" t="s">
        <v>322</v>
      </c>
      <c r="T99" s="25">
        <v>86</v>
      </c>
    </row>
    <row r="100" spans="1:20" ht="23.25" customHeight="1">
      <c r="A100" s="8" t="s">
        <v>414</v>
      </c>
      <c r="B100" s="103" t="s">
        <v>1251</v>
      </c>
      <c r="C100" s="104" t="s">
        <v>1252</v>
      </c>
      <c r="D100" s="137">
        <v>1964</v>
      </c>
      <c r="E100" s="106">
        <v>0.07739583333333333</v>
      </c>
      <c r="F100" s="125" t="s">
        <v>289</v>
      </c>
      <c r="G100" s="148" t="s">
        <v>27</v>
      </c>
      <c r="H100" s="15">
        <v>0.004422619047619048</v>
      </c>
      <c r="I100" s="16">
        <v>0.025023148148148135</v>
      </c>
      <c r="J100" s="16">
        <v>0.0001041666666666552</v>
      </c>
      <c r="K100" s="17">
        <v>5657.993120981005</v>
      </c>
      <c r="L100" s="17">
        <v>15.959578004066316</v>
      </c>
      <c r="M100" s="16">
        <v>0.017152777777777774</v>
      </c>
      <c r="N100" s="145" t="s">
        <v>48</v>
      </c>
      <c r="O100" s="140"/>
      <c r="P100" s="42"/>
      <c r="Q100" s="21">
        <v>0.06024305555555556</v>
      </c>
      <c r="R100" s="142" t="s">
        <v>427</v>
      </c>
      <c r="S100" s="110" t="s">
        <v>701</v>
      </c>
      <c r="T100" s="25">
        <v>85</v>
      </c>
    </row>
    <row r="101" spans="1:20" ht="23.25" customHeight="1">
      <c r="A101" s="8" t="s">
        <v>418</v>
      </c>
      <c r="B101" s="103" t="s">
        <v>1253</v>
      </c>
      <c r="C101" s="104" t="s">
        <v>1214</v>
      </c>
      <c r="D101" s="137">
        <v>1947</v>
      </c>
      <c r="E101" s="106">
        <v>0.07761574074074076</v>
      </c>
      <c r="F101" s="114" t="s">
        <v>100</v>
      </c>
      <c r="G101" s="146" t="s">
        <v>53</v>
      </c>
      <c r="H101" s="15">
        <v>0.004435185185185186</v>
      </c>
      <c r="I101" s="16">
        <v>0.025243055555555567</v>
      </c>
      <c r="J101" s="16">
        <v>0.00021990740740743253</v>
      </c>
      <c r="K101" s="17">
        <v>5691.5448851774545</v>
      </c>
      <c r="L101" s="17">
        <v>33.55176419644977</v>
      </c>
      <c r="M101" s="16">
        <v>0.019317129629629635</v>
      </c>
      <c r="N101" s="139" t="s">
        <v>446</v>
      </c>
      <c r="O101" s="140"/>
      <c r="P101" s="42"/>
      <c r="Q101" s="21">
        <v>0.05829861111111113</v>
      </c>
      <c r="R101" s="142" t="s">
        <v>372</v>
      </c>
      <c r="S101" s="110" t="s">
        <v>333</v>
      </c>
      <c r="T101" s="25">
        <v>84</v>
      </c>
    </row>
    <row r="102" spans="1:20" ht="23.25" customHeight="1">
      <c r="A102" s="8" t="s">
        <v>422</v>
      </c>
      <c r="B102" s="103" t="s">
        <v>1134</v>
      </c>
      <c r="C102" s="104" t="s">
        <v>1254</v>
      </c>
      <c r="D102" s="137">
        <v>1969</v>
      </c>
      <c r="E102" s="106">
        <v>0.07806712962962964</v>
      </c>
      <c r="F102" s="107" t="s">
        <v>42</v>
      </c>
      <c r="G102" s="143" t="s">
        <v>160</v>
      </c>
      <c r="H102" s="15">
        <v>0.0044609788359788365</v>
      </c>
      <c r="I102" s="16">
        <v>0.025694444444444443</v>
      </c>
      <c r="J102" s="16">
        <v>0.0004513888888888762</v>
      </c>
      <c r="K102" s="17">
        <v>5759.82209043736</v>
      </c>
      <c r="L102" s="17">
        <v>68.27720525990571</v>
      </c>
      <c r="M102" s="16">
        <v>0.01962962962962963</v>
      </c>
      <c r="N102" s="139" t="s">
        <v>460</v>
      </c>
      <c r="O102" s="140"/>
      <c r="P102" s="42"/>
      <c r="Q102" s="21">
        <v>0.05843750000000001</v>
      </c>
      <c r="R102" s="142" t="s">
        <v>384</v>
      </c>
      <c r="S102" s="110" t="s">
        <v>467</v>
      </c>
      <c r="T102" s="25">
        <v>83</v>
      </c>
    </row>
    <row r="103" spans="1:20" ht="23.25" customHeight="1">
      <c r="A103" s="8" t="s">
        <v>427</v>
      </c>
      <c r="B103" s="103" t="s">
        <v>1255</v>
      </c>
      <c r="C103" s="104" t="s">
        <v>402</v>
      </c>
      <c r="D103" s="137">
        <v>1963</v>
      </c>
      <c r="E103" s="106">
        <v>0.07811342592592593</v>
      </c>
      <c r="F103" s="107" t="s">
        <v>42</v>
      </c>
      <c r="G103" s="143" t="s">
        <v>166</v>
      </c>
      <c r="H103" s="15">
        <v>0.004463624338624339</v>
      </c>
      <c r="I103" s="16">
        <v>0.025740740740740738</v>
      </c>
      <c r="J103" s="16">
        <v>4.629629629629428E-05</v>
      </c>
      <c r="K103" s="17">
        <v>5766.780263742776</v>
      </c>
      <c r="L103" s="17">
        <v>6.958173305415585</v>
      </c>
      <c r="M103" s="16">
        <v>0.018657407407407407</v>
      </c>
      <c r="N103" s="139" t="s">
        <v>418</v>
      </c>
      <c r="O103" s="140"/>
      <c r="P103" s="42"/>
      <c r="Q103" s="21">
        <v>0.059456018518518526</v>
      </c>
      <c r="R103" s="142" t="s">
        <v>411</v>
      </c>
      <c r="S103" s="110" t="s">
        <v>303</v>
      </c>
      <c r="T103" s="25">
        <v>82</v>
      </c>
    </row>
    <row r="104" spans="1:20" ht="23.25" customHeight="1">
      <c r="A104" s="8" t="s">
        <v>429</v>
      </c>
      <c r="B104" s="103" t="s">
        <v>1256</v>
      </c>
      <c r="C104" s="104" t="s">
        <v>173</v>
      </c>
      <c r="D104" s="137">
        <v>1995</v>
      </c>
      <c r="E104" s="106">
        <v>0.07850694444444445</v>
      </c>
      <c r="F104" s="111" t="s">
        <v>26</v>
      </c>
      <c r="G104" s="138" t="s">
        <v>243</v>
      </c>
      <c r="H104" s="15">
        <v>0.004486111111111112</v>
      </c>
      <c r="I104" s="16">
        <v>0.026134259259259253</v>
      </c>
      <c r="J104" s="16">
        <v>0.00039351851851851527</v>
      </c>
      <c r="K104" s="17">
        <v>5825.593395252836</v>
      </c>
      <c r="L104" s="17">
        <v>58.813131510059975</v>
      </c>
      <c r="M104" s="16">
        <v>0.017453703703703714</v>
      </c>
      <c r="N104" s="139" t="s">
        <v>376</v>
      </c>
      <c r="O104" s="140"/>
      <c r="P104" s="42"/>
      <c r="Q104" s="21">
        <v>0.061053240740740734</v>
      </c>
      <c r="R104" s="142" t="s">
        <v>441</v>
      </c>
      <c r="S104" s="110" t="s">
        <v>690</v>
      </c>
      <c r="T104" s="25">
        <v>81</v>
      </c>
    </row>
    <row r="105" spans="1:20" ht="23.25" customHeight="1">
      <c r="A105" s="8" t="s">
        <v>433</v>
      </c>
      <c r="B105" s="103" t="s">
        <v>1257</v>
      </c>
      <c r="C105" s="104" t="s">
        <v>65</v>
      </c>
      <c r="D105" s="137">
        <v>1978</v>
      </c>
      <c r="E105" s="106">
        <v>0.07902777777777777</v>
      </c>
      <c r="F105" s="111" t="s">
        <v>26</v>
      </c>
      <c r="G105" s="138" t="s">
        <v>247</v>
      </c>
      <c r="H105" s="15">
        <v>0.004515873015873015</v>
      </c>
      <c r="I105" s="16">
        <v>0.02665509259259257</v>
      </c>
      <c r="J105" s="16">
        <v>0.0005208333333333176</v>
      </c>
      <c r="K105" s="17">
        <v>5902.533684827179</v>
      </c>
      <c r="L105" s="17">
        <v>76.9402895743433</v>
      </c>
      <c r="M105" s="16">
        <v>0.01770833333333332</v>
      </c>
      <c r="N105" s="139" t="s">
        <v>389</v>
      </c>
      <c r="O105" s="140">
        <v>0.04265046296296296</v>
      </c>
      <c r="P105" s="42">
        <v>0.0880787037037037</v>
      </c>
      <c r="Q105" s="21">
        <v>0.06131944444444445</v>
      </c>
      <c r="R105" s="142" t="s">
        <v>446</v>
      </c>
      <c r="S105" s="110" t="s">
        <v>236</v>
      </c>
      <c r="T105" s="25">
        <v>80</v>
      </c>
    </row>
    <row r="106" spans="1:20" ht="23.25" customHeight="1">
      <c r="A106" s="8" t="s">
        <v>441</v>
      </c>
      <c r="B106" s="103" t="s">
        <v>787</v>
      </c>
      <c r="C106" s="104" t="s">
        <v>40</v>
      </c>
      <c r="D106" s="137">
        <v>1976</v>
      </c>
      <c r="E106" s="106">
        <v>0.07907407407407407</v>
      </c>
      <c r="F106" s="111" t="s">
        <v>26</v>
      </c>
      <c r="G106" s="138" t="s">
        <v>251</v>
      </c>
      <c r="H106" s="15">
        <v>0.004518518518518519</v>
      </c>
      <c r="I106" s="16">
        <v>0.02670138888888888</v>
      </c>
      <c r="J106" s="16">
        <v>4.629629629630816E-05</v>
      </c>
      <c r="K106" s="17">
        <v>5909.323770491801</v>
      </c>
      <c r="L106" s="17">
        <v>6.790085664621984</v>
      </c>
      <c r="M106" s="16">
        <v>0.018912037037037033</v>
      </c>
      <c r="N106" s="139" t="s">
        <v>433</v>
      </c>
      <c r="O106" s="140">
        <v>0.044328703703703703</v>
      </c>
      <c r="P106" s="42">
        <v>0.08944444444444444</v>
      </c>
      <c r="Q106" s="21">
        <v>0.06016203703703704</v>
      </c>
      <c r="R106" s="142" t="s">
        <v>422</v>
      </c>
      <c r="S106" s="110" t="s">
        <v>281</v>
      </c>
      <c r="T106" s="25">
        <v>79</v>
      </c>
    </row>
    <row r="107" spans="1:20" ht="23.25" customHeight="1">
      <c r="A107" s="8" t="s">
        <v>438</v>
      </c>
      <c r="B107" s="103" t="s">
        <v>1258</v>
      </c>
      <c r="C107" s="104" t="s">
        <v>138</v>
      </c>
      <c r="D107" s="137">
        <v>1947</v>
      </c>
      <c r="E107" s="106">
        <v>0.07957175925925926</v>
      </c>
      <c r="F107" s="114" t="s">
        <v>100</v>
      </c>
      <c r="G107" s="146" t="s">
        <v>57</v>
      </c>
      <c r="H107" s="15">
        <v>0.004546957671957672</v>
      </c>
      <c r="I107" s="16">
        <v>0.027199074074074063</v>
      </c>
      <c r="J107" s="16">
        <v>0.0004976851851851843</v>
      </c>
      <c r="K107" s="17">
        <v>5981.818181818179</v>
      </c>
      <c r="L107" s="17">
        <v>72.49441132637821</v>
      </c>
      <c r="M107" s="16">
        <v>0.01880787037037037</v>
      </c>
      <c r="N107" s="139" t="s">
        <v>427</v>
      </c>
      <c r="O107" s="140">
        <v>0.042604166666666665</v>
      </c>
      <c r="P107" s="42">
        <v>0.0870949074074074</v>
      </c>
      <c r="Q107" s="21">
        <v>0.06076388888888889</v>
      </c>
      <c r="R107" s="142" t="s">
        <v>433</v>
      </c>
      <c r="S107" s="110" t="s">
        <v>516</v>
      </c>
      <c r="T107" s="25">
        <v>78</v>
      </c>
    </row>
    <row r="108" spans="1:20" ht="23.25" customHeight="1">
      <c r="A108" s="8" t="s">
        <v>446</v>
      </c>
      <c r="B108" s="103" t="s">
        <v>1259</v>
      </c>
      <c r="C108" s="104" t="s">
        <v>374</v>
      </c>
      <c r="D108" s="137">
        <v>1967</v>
      </c>
      <c r="E108" s="106">
        <v>0.07967592592592593</v>
      </c>
      <c r="F108" s="107" t="s">
        <v>42</v>
      </c>
      <c r="G108" s="143" t="s">
        <v>168</v>
      </c>
      <c r="H108" s="15">
        <v>0.004552910052910053</v>
      </c>
      <c r="I108" s="16">
        <v>0.027303240740740732</v>
      </c>
      <c r="J108" s="16">
        <v>0.00010416666666666907</v>
      </c>
      <c r="K108" s="17">
        <v>5996.8768158047615</v>
      </c>
      <c r="L108" s="17">
        <v>15.058633986582208</v>
      </c>
      <c r="M108" s="16">
        <v>0.017731481481481487</v>
      </c>
      <c r="N108" s="139" t="s">
        <v>393</v>
      </c>
      <c r="O108" s="140">
        <v>0.05295138888888889</v>
      </c>
      <c r="P108" s="42">
        <v>0.09739583333333333</v>
      </c>
      <c r="Q108" s="21">
        <v>0.06194444444444444</v>
      </c>
      <c r="R108" s="142" t="s">
        <v>460</v>
      </c>
      <c r="S108" s="110" t="s">
        <v>520</v>
      </c>
      <c r="T108" s="25">
        <v>77</v>
      </c>
    </row>
    <row r="109" spans="1:20" ht="23.25" customHeight="1">
      <c r="A109" s="8" t="s">
        <v>449</v>
      </c>
      <c r="B109" s="103" t="s">
        <v>1260</v>
      </c>
      <c r="C109" s="104" t="s">
        <v>1261</v>
      </c>
      <c r="D109" s="137">
        <v>1986</v>
      </c>
      <c r="E109" s="106">
        <v>0.0803587962962963</v>
      </c>
      <c r="F109" s="122" t="s">
        <v>165</v>
      </c>
      <c r="G109" s="144" t="s">
        <v>53</v>
      </c>
      <c r="H109" s="15">
        <v>0.004591931216931217</v>
      </c>
      <c r="I109" s="16">
        <v>0.027986111111111107</v>
      </c>
      <c r="J109" s="16">
        <v>0.0006828703703703753</v>
      </c>
      <c r="K109" s="17">
        <v>6094.627682557971</v>
      </c>
      <c r="L109" s="17">
        <v>97.75086675320927</v>
      </c>
      <c r="M109" s="16">
        <v>0.019039351851851856</v>
      </c>
      <c r="N109" s="145" t="s">
        <v>96</v>
      </c>
      <c r="O109" s="140"/>
      <c r="P109" s="42"/>
      <c r="Q109" s="21">
        <v>0.06131944444444445</v>
      </c>
      <c r="R109" s="142" t="s">
        <v>449</v>
      </c>
      <c r="S109" s="110" t="s">
        <v>264</v>
      </c>
      <c r="T109" s="25">
        <v>76</v>
      </c>
    </row>
    <row r="110" spans="1:20" ht="23.25" customHeight="1">
      <c r="A110" s="8" t="s">
        <v>454</v>
      </c>
      <c r="B110" s="103" t="s">
        <v>1262</v>
      </c>
      <c r="C110" s="104" t="s">
        <v>158</v>
      </c>
      <c r="D110" s="137">
        <v>1970</v>
      </c>
      <c r="E110" s="106">
        <v>0.08045138888888889</v>
      </c>
      <c r="F110" s="107" t="s">
        <v>42</v>
      </c>
      <c r="G110" s="143" t="s">
        <v>171</v>
      </c>
      <c r="H110" s="15">
        <v>0.004597222222222222</v>
      </c>
      <c r="I110" s="16">
        <v>0.028078703703703696</v>
      </c>
      <c r="J110" s="16">
        <v>9.259259259258856E-05</v>
      </c>
      <c r="K110" s="17">
        <v>6107.754279959717</v>
      </c>
      <c r="L110" s="17">
        <v>13.12659740174604</v>
      </c>
      <c r="M110" s="16">
        <v>0.01743055555555556</v>
      </c>
      <c r="N110" s="139" t="s">
        <v>372</v>
      </c>
      <c r="O110" s="140">
        <v>0.06100694444444444</v>
      </c>
      <c r="P110" s="42">
        <v>0.11314814814814815</v>
      </c>
      <c r="Q110" s="21">
        <v>0.06302083333333333</v>
      </c>
      <c r="R110" s="142" t="s">
        <v>475</v>
      </c>
      <c r="S110" s="110" t="s">
        <v>610</v>
      </c>
      <c r="T110" s="25">
        <v>75</v>
      </c>
    </row>
    <row r="111" spans="1:20" ht="23.25" customHeight="1">
      <c r="A111" s="8" t="s">
        <v>457</v>
      </c>
      <c r="B111" s="103" t="s">
        <v>1119</v>
      </c>
      <c r="C111" s="104" t="s">
        <v>40</v>
      </c>
      <c r="D111" s="137">
        <v>1996</v>
      </c>
      <c r="E111" s="106">
        <v>0.08071759259259259</v>
      </c>
      <c r="F111" s="111" t="s">
        <v>26</v>
      </c>
      <c r="G111" s="138" t="s">
        <v>255</v>
      </c>
      <c r="H111" s="15">
        <v>0.004612433862433862</v>
      </c>
      <c r="I111" s="16">
        <v>0.028344907407407395</v>
      </c>
      <c r="J111" s="16">
        <v>0.00026620370370369906</v>
      </c>
      <c r="K111" s="17">
        <v>6145.325494694577</v>
      </c>
      <c r="L111" s="17">
        <v>37.571214734860405</v>
      </c>
      <c r="M111" s="16">
        <v>0.01787037037037037</v>
      </c>
      <c r="N111" s="139" t="s">
        <v>397</v>
      </c>
      <c r="O111" s="140">
        <v>0.06452546296296297</v>
      </c>
      <c r="P111" s="42">
        <v>0.11799768518518518</v>
      </c>
      <c r="Q111" s="21">
        <v>0.06284722222222222</v>
      </c>
      <c r="R111" s="142" t="s">
        <v>467</v>
      </c>
      <c r="S111" s="110" t="s">
        <v>393</v>
      </c>
      <c r="T111" s="25">
        <v>74</v>
      </c>
    </row>
    <row r="112" spans="1:20" ht="23.25" customHeight="1">
      <c r="A112" s="8" t="s">
        <v>460</v>
      </c>
      <c r="B112" s="103" t="s">
        <v>1263</v>
      </c>
      <c r="C112" s="104" t="s">
        <v>1225</v>
      </c>
      <c r="D112" s="137">
        <v>1971</v>
      </c>
      <c r="E112" s="106">
        <v>0.08091435185185186</v>
      </c>
      <c r="F112" s="125" t="s">
        <v>289</v>
      </c>
      <c r="G112" s="148" t="s">
        <v>32</v>
      </c>
      <c r="H112" s="15">
        <v>0.0046236772486772494</v>
      </c>
      <c r="I112" s="16">
        <v>0.028541666666666667</v>
      </c>
      <c r="J112" s="16">
        <v>0.0001967592592592715</v>
      </c>
      <c r="K112" s="17">
        <v>6172.936632813617</v>
      </c>
      <c r="L112" s="17">
        <v>27.611138119039424</v>
      </c>
      <c r="M112" s="16">
        <v>0.018032407407407414</v>
      </c>
      <c r="N112" s="145" t="s">
        <v>72</v>
      </c>
      <c r="O112" s="140"/>
      <c r="P112" s="42"/>
      <c r="Q112" s="21">
        <v>0.06288194444444445</v>
      </c>
      <c r="R112" s="142" t="s">
        <v>472</v>
      </c>
      <c r="S112" s="110" t="s">
        <v>750</v>
      </c>
      <c r="T112" s="25">
        <v>73</v>
      </c>
    </row>
    <row r="113" spans="1:20" ht="23.25" customHeight="1">
      <c r="A113" s="8" t="s">
        <v>464</v>
      </c>
      <c r="B113" s="103" t="s">
        <v>1264</v>
      </c>
      <c r="C113" s="104" t="s">
        <v>713</v>
      </c>
      <c r="D113" s="137">
        <v>1991</v>
      </c>
      <c r="E113" s="106">
        <v>0.08099537037037037</v>
      </c>
      <c r="F113" s="111" t="s">
        <v>26</v>
      </c>
      <c r="G113" s="138" t="s">
        <v>260</v>
      </c>
      <c r="H113" s="15">
        <v>0.004628306878306878</v>
      </c>
      <c r="I113" s="16">
        <v>0.028622685185185175</v>
      </c>
      <c r="J113" s="16">
        <v>8.101851851850805E-05</v>
      </c>
      <c r="K113" s="17">
        <v>6184.2669334095435</v>
      </c>
      <c r="L113" s="17">
        <v>11.330300595926929</v>
      </c>
      <c r="M113" s="16">
        <v>0.01725694444444445</v>
      </c>
      <c r="N113" s="139" t="s">
        <v>364</v>
      </c>
      <c r="O113" s="140">
        <v>0.0645949074074074</v>
      </c>
      <c r="P113" s="42">
        <v>0.11799768518518518</v>
      </c>
      <c r="Q113" s="21">
        <v>0.06373842592592592</v>
      </c>
      <c r="R113" s="142" t="s">
        <v>493</v>
      </c>
      <c r="S113" s="110" t="s">
        <v>193</v>
      </c>
      <c r="T113" s="25">
        <v>72</v>
      </c>
    </row>
    <row r="114" spans="1:20" ht="23.25" customHeight="1">
      <c r="A114" s="8" t="s">
        <v>467</v>
      </c>
      <c r="B114" s="103" t="s">
        <v>1137</v>
      </c>
      <c r="C114" s="104" t="s">
        <v>138</v>
      </c>
      <c r="D114" s="137">
        <v>1973</v>
      </c>
      <c r="E114" s="106">
        <v>0.08125</v>
      </c>
      <c r="F114" s="122" t="s">
        <v>165</v>
      </c>
      <c r="G114" s="144" t="s">
        <v>57</v>
      </c>
      <c r="H114" s="15">
        <v>0.004642857142857143</v>
      </c>
      <c r="I114" s="16">
        <v>0.028877314814814807</v>
      </c>
      <c r="J114" s="16">
        <v>0.0002546296296296324</v>
      </c>
      <c r="K114" s="17">
        <v>6219.729344729343</v>
      </c>
      <c r="L114" s="17">
        <v>35.462411319799685</v>
      </c>
      <c r="M114" s="16">
        <v>0.017881944444444436</v>
      </c>
      <c r="N114" s="145" t="s">
        <v>67</v>
      </c>
      <c r="O114" s="140">
        <v>0.06666666666666667</v>
      </c>
      <c r="P114" s="42">
        <v>0.1181712962962963</v>
      </c>
      <c r="Q114" s="21">
        <v>0.06336805555555557</v>
      </c>
      <c r="R114" s="142" t="s">
        <v>483</v>
      </c>
      <c r="S114" s="110" t="s">
        <v>314</v>
      </c>
      <c r="T114" s="25">
        <v>71</v>
      </c>
    </row>
    <row r="115" spans="1:20" ht="23.25" customHeight="1">
      <c r="A115" s="8" t="s">
        <v>472</v>
      </c>
      <c r="B115" s="103" t="s">
        <v>1265</v>
      </c>
      <c r="C115" s="104" t="s">
        <v>173</v>
      </c>
      <c r="D115" s="137">
        <v>1989</v>
      </c>
      <c r="E115" s="106">
        <v>0.08146990740740742</v>
      </c>
      <c r="F115" s="111" t="s">
        <v>26</v>
      </c>
      <c r="G115" s="138" t="s">
        <v>264</v>
      </c>
      <c r="H115" s="15">
        <v>0.0046554232804232815</v>
      </c>
      <c r="I115" s="16">
        <v>0.029097222222222226</v>
      </c>
      <c r="J115" s="16">
        <v>0.00021990740740741865</v>
      </c>
      <c r="K115" s="17">
        <v>6250.177582042904</v>
      </c>
      <c r="L115" s="17">
        <v>30.44823731356064</v>
      </c>
      <c r="M115" s="16">
        <v>0.018668981481481495</v>
      </c>
      <c r="N115" s="139" t="s">
        <v>422</v>
      </c>
      <c r="O115" s="140"/>
      <c r="P115" s="42"/>
      <c r="Q115" s="21">
        <v>0.06280092592592593</v>
      </c>
      <c r="R115" s="142" t="s">
        <v>464</v>
      </c>
      <c r="S115" s="110" t="s">
        <v>687</v>
      </c>
      <c r="T115" s="25">
        <v>70</v>
      </c>
    </row>
    <row r="116" spans="1:20" ht="23.25" customHeight="1">
      <c r="A116" s="8" t="s">
        <v>475</v>
      </c>
      <c r="B116" s="128" t="s">
        <v>1266</v>
      </c>
      <c r="C116" s="129" t="s">
        <v>1267</v>
      </c>
      <c r="D116" s="149">
        <v>1964</v>
      </c>
      <c r="E116" s="106">
        <v>0.08162037037037037</v>
      </c>
      <c r="F116" s="150" t="s">
        <v>42</v>
      </c>
      <c r="G116" s="143" t="s">
        <v>174</v>
      </c>
      <c r="H116" s="15">
        <v>0.004664021164021164</v>
      </c>
      <c r="I116" s="16">
        <v>0.029247685185185175</v>
      </c>
      <c r="J116" s="16">
        <v>0.00015046296296294948</v>
      </c>
      <c r="K116" s="17">
        <v>6270.916052183776</v>
      </c>
      <c r="L116" s="17">
        <v>20.73847014087187</v>
      </c>
      <c r="M116" s="16">
        <v>0.02011574074074074</v>
      </c>
      <c r="N116" s="139" t="s">
        <v>475</v>
      </c>
      <c r="O116" s="140"/>
      <c r="P116" s="42"/>
      <c r="Q116" s="21">
        <v>0.06150462962962963</v>
      </c>
      <c r="R116" s="142" t="s">
        <v>454</v>
      </c>
      <c r="S116" s="110" t="s">
        <v>380</v>
      </c>
      <c r="T116" s="25">
        <v>69</v>
      </c>
    </row>
    <row r="117" spans="1:20" ht="23.25" customHeight="1">
      <c r="A117" s="8" t="s">
        <v>480</v>
      </c>
      <c r="B117" s="103" t="s">
        <v>1268</v>
      </c>
      <c r="C117" s="104" t="s">
        <v>1269</v>
      </c>
      <c r="D117" s="137">
        <v>1976</v>
      </c>
      <c r="E117" s="106">
        <v>0.08225694444444445</v>
      </c>
      <c r="F117" s="122" t="s">
        <v>165</v>
      </c>
      <c r="G117" s="144" t="s">
        <v>62</v>
      </c>
      <c r="H117" s="15">
        <v>0.0047003968253968255</v>
      </c>
      <c r="I117" s="16">
        <v>0.029884259259259256</v>
      </c>
      <c r="J117" s="16">
        <v>0.0006365740740740811</v>
      </c>
      <c r="K117" s="17">
        <v>6357.816237512311</v>
      </c>
      <c r="L117" s="17">
        <v>86.90018532853537</v>
      </c>
      <c r="M117" s="16">
        <v>0.017592592592592604</v>
      </c>
      <c r="N117" s="145" t="s">
        <v>57</v>
      </c>
      <c r="O117" s="140"/>
      <c r="P117" s="42"/>
      <c r="Q117" s="21">
        <v>0.06466435185185185</v>
      </c>
      <c r="R117" s="142" t="s">
        <v>513</v>
      </c>
      <c r="S117" s="110" t="s">
        <v>260</v>
      </c>
      <c r="T117" s="25">
        <v>68</v>
      </c>
    </row>
    <row r="118" spans="1:20" ht="23.25" customHeight="1">
      <c r="A118" s="8" t="s">
        <v>483</v>
      </c>
      <c r="B118" s="103" t="s">
        <v>1270</v>
      </c>
      <c r="C118" s="104" t="s">
        <v>138</v>
      </c>
      <c r="D118" s="137">
        <v>1975</v>
      </c>
      <c r="E118" s="106">
        <v>0.08246527777777779</v>
      </c>
      <c r="F118" s="122" t="s">
        <v>165</v>
      </c>
      <c r="G118" s="144" t="s">
        <v>67</v>
      </c>
      <c r="H118" s="15">
        <v>0.004712301587301588</v>
      </c>
      <c r="I118" s="16">
        <v>0.030092592592592594</v>
      </c>
      <c r="J118" s="16">
        <v>0.00020833333333333814</v>
      </c>
      <c r="K118" s="17">
        <v>6385.964912280701</v>
      </c>
      <c r="L118" s="17">
        <v>28.148674768390265</v>
      </c>
      <c r="M118" s="16">
        <v>0.02324074074074075</v>
      </c>
      <c r="N118" s="145" t="s">
        <v>144</v>
      </c>
      <c r="O118" s="140"/>
      <c r="P118" s="42"/>
      <c r="Q118" s="21">
        <v>0.05922453703703704</v>
      </c>
      <c r="R118" s="142" t="s">
        <v>406</v>
      </c>
      <c r="S118" s="110" t="s">
        <v>140</v>
      </c>
      <c r="T118" s="25">
        <v>67</v>
      </c>
    </row>
    <row r="119" spans="1:20" ht="23.25" customHeight="1">
      <c r="A119" s="8" t="s">
        <v>488</v>
      </c>
      <c r="B119" s="103" t="s">
        <v>1271</v>
      </c>
      <c r="C119" s="104" t="s">
        <v>65</v>
      </c>
      <c r="D119" s="137">
        <v>1985</v>
      </c>
      <c r="E119" s="106">
        <v>0.08303240740740742</v>
      </c>
      <c r="F119" s="122" t="s">
        <v>165</v>
      </c>
      <c r="G119" s="144" t="s">
        <v>72</v>
      </c>
      <c r="H119" s="15">
        <v>0.004744708994708995</v>
      </c>
      <c r="I119" s="16">
        <v>0.03065972222222222</v>
      </c>
      <c r="J119" s="16">
        <v>0.0005671296296296258</v>
      </c>
      <c r="K119" s="17">
        <v>6461.8762196821845</v>
      </c>
      <c r="L119" s="17">
        <v>75.9113074014831</v>
      </c>
      <c r="M119" s="16">
        <v>0.018645833333333334</v>
      </c>
      <c r="N119" s="145" t="s">
        <v>81</v>
      </c>
      <c r="O119" s="140"/>
      <c r="P119" s="42"/>
      <c r="Q119" s="21">
        <v>0.06438657407407408</v>
      </c>
      <c r="R119" s="142" t="s">
        <v>502</v>
      </c>
      <c r="S119" s="110" t="s">
        <v>460</v>
      </c>
      <c r="T119" s="25">
        <v>66</v>
      </c>
    </row>
    <row r="120" spans="1:20" ht="23.25" customHeight="1">
      <c r="A120" s="8" t="s">
        <v>493</v>
      </c>
      <c r="B120" s="103" t="s">
        <v>1272</v>
      </c>
      <c r="C120" s="104" t="s">
        <v>65</v>
      </c>
      <c r="D120" s="137">
        <v>1953</v>
      </c>
      <c r="E120" s="106">
        <v>0.08314814814814815</v>
      </c>
      <c r="F120" s="114" t="s">
        <v>100</v>
      </c>
      <c r="G120" s="146" t="s">
        <v>62</v>
      </c>
      <c r="H120" s="15">
        <v>0.004751322751322752</v>
      </c>
      <c r="I120" s="16">
        <v>0.030775462962962956</v>
      </c>
      <c r="J120" s="16">
        <v>0.0001157407407407357</v>
      </c>
      <c r="K120" s="17">
        <v>6477.241091314028</v>
      </c>
      <c r="L120" s="17">
        <v>15.364871631843926</v>
      </c>
      <c r="M120" s="16">
        <v>0.018645833333333334</v>
      </c>
      <c r="N120" s="139" t="s">
        <v>414</v>
      </c>
      <c r="O120" s="140"/>
      <c r="P120" s="42"/>
      <c r="Q120" s="21">
        <v>0.06450231481481482</v>
      </c>
      <c r="R120" s="142" t="s">
        <v>506</v>
      </c>
      <c r="S120" s="110" t="s">
        <v>81</v>
      </c>
      <c r="T120" s="25">
        <v>65</v>
      </c>
    </row>
    <row r="121" spans="1:20" ht="23.25" customHeight="1">
      <c r="A121" s="8" t="s">
        <v>497</v>
      </c>
      <c r="B121" s="103" t="s">
        <v>1273</v>
      </c>
      <c r="C121" s="104" t="s">
        <v>1274</v>
      </c>
      <c r="D121" s="137">
        <v>1977</v>
      </c>
      <c r="E121" s="106">
        <v>0.08324074074074074</v>
      </c>
      <c r="F121" s="111" t="s">
        <v>26</v>
      </c>
      <c r="G121" s="138" t="s">
        <v>268</v>
      </c>
      <c r="H121" s="15">
        <v>0.004756613756613757</v>
      </c>
      <c r="I121" s="16">
        <v>0.030868055555555544</v>
      </c>
      <c r="J121" s="16">
        <v>9.259259259258856E-05</v>
      </c>
      <c r="K121" s="17">
        <v>6489.502224694103</v>
      </c>
      <c r="L121" s="17">
        <v>12.26113338007417</v>
      </c>
      <c r="M121" s="16">
        <v>0.019525462962962953</v>
      </c>
      <c r="N121" s="139" t="s">
        <v>454</v>
      </c>
      <c r="O121" s="140"/>
      <c r="P121" s="42"/>
      <c r="Q121" s="21">
        <v>0.06371527777777779</v>
      </c>
      <c r="R121" s="142" t="s">
        <v>488</v>
      </c>
      <c r="S121" s="110" t="s">
        <v>218</v>
      </c>
      <c r="T121" s="25">
        <v>64</v>
      </c>
    </row>
    <row r="122" spans="1:20" ht="23.25" customHeight="1">
      <c r="A122" s="8" t="s">
        <v>502</v>
      </c>
      <c r="B122" s="103" t="s">
        <v>1122</v>
      </c>
      <c r="C122" s="104" t="s">
        <v>818</v>
      </c>
      <c r="D122" s="137">
        <v>1965</v>
      </c>
      <c r="E122" s="106">
        <v>0.08341435185185185</v>
      </c>
      <c r="F122" s="107" t="s">
        <v>42</v>
      </c>
      <c r="G122" s="143" t="s">
        <v>177</v>
      </c>
      <c r="H122" s="15">
        <v>0.004766534391534391</v>
      </c>
      <c r="I122" s="16">
        <v>0.031041666666666655</v>
      </c>
      <c r="J122" s="16">
        <v>0.0001736111111111105</v>
      </c>
      <c r="K122" s="17">
        <v>6512.418482031357</v>
      </c>
      <c r="L122" s="17">
        <v>22.916257337254137</v>
      </c>
      <c r="M122" s="16">
        <v>0.01883101851851851</v>
      </c>
      <c r="N122" s="139" t="s">
        <v>429</v>
      </c>
      <c r="O122" s="140"/>
      <c r="P122" s="42"/>
      <c r="Q122" s="21">
        <v>0.06458333333333334</v>
      </c>
      <c r="R122" s="142" t="s">
        <v>509</v>
      </c>
      <c r="S122" s="110" t="s">
        <v>48</v>
      </c>
      <c r="T122" s="25">
        <v>63</v>
      </c>
    </row>
    <row r="123" spans="1:20" ht="23.25" customHeight="1">
      <c r="A123" s="8" t="s">
        <v>506</v>
      </c>
      <c r="B123" s="103" t="s">
        <v>1275</v>
      </c>
      <c r="C123" s="104" t="s">
        <v>1229</v>
      </c>
      <c r="D123" s="137">
        <v>1961</v>
      </c>
      <c r="E123" s="106">
        <v>0.08358796296296298</v>
      </c>
      <c r="F123" s="125" t="s">
        <v>289</v>
      </c>
      <c r="G123" s="148" t="s">
        <v>37</v>
      </c>
      <c r="H123" s="15">
        <v>0.004776455026455027</v>
      </c>
      <c r="I123" s="16">
        <v>0.03121527777777778</v>
      </c>
      <c r="J123" s="16">
        <v>0.00017361111111112437</v>
      </c>
      <c r="K123" s="17">
        <v>6535.239545832178</v>
      </c>
      <c r="L123" s="17">
        <v>22.82106380082132</v>
      </c>
      <c r="M123" s="16">
        <v>0.019421296296296298</v>
      </c>
      <c r="N123" s="145" t="s">
        <v>114</v>
      </c>
      <c r="O123" s="140"/>
      <c r="P123" s="42"/>
      <c r="Q123" s="21">
        <v>0.06416666666666668</v>
      </c>
      <c r="R123" s="142" t="s">
        <v>497</v>
      </c>
      <c r="S123" s="110" t="s">
        <v>662</v>
      </c>
      <c r="T123" s="25">
        <v>62</v>
      </c>
    </row>
    <row r="124" spans="1:20" ht="23.25" customHeight="1">
      <c r="A124" s="8" t="s">
        <v>509</v>
      </c>
      <c r="B124" s="103" t="s">
        <v>784</v>
      </c>
      <c r="C124" s="104" t="s">
        <v>1276</v>
      </c>
      <c r="D124" s="137">
        <v>1958</v>
      </c>
      <c r="E124" s="106">
        <v>0.08408564814814816</v>
      </c>
      <c r="F124" s="125" t="s">
        <v>289</v>
      </c>
      <c r="G124" s="148" t="s">
        <v>43</v>
      </c>
      <c r="H124" s="15">
        <v>0.004804894179894181</v>
      </c>
      <c r="I124" s="16">
        <v>0.031712962962962964</v>
      </c>
      <c r="J124" s="16">
        <v>0.0004976851851851843</v>
      </c>
      <c r="K124" s="17">
        <v>6600.137646249139</v>
      </c>
      <c r="L124" s="17">
        <v>64.89810041696092</v>
      </c>
      <c r="M124" s="16">
        <v>0.0191550925925926</v>
      </c>
      <c r="N124" s="145" t="s">
        <v>111</v>
      </c>
      <c r="O124" s="140"/>
      <c r="P124" s="42"/>
      <c r="Q124" s="21">
        <v>0.06493055555555556</v>
      </c>
      <c r="R124" s="142" t="s">
        <v>520</v>
      </c>
      <c r="S124" s="110" t="s">
        <v>628</v>
      </c>
      <c r="T124" s="25">
        <v>61</v>
      </c>
    </row>
    <row r="125" spans="1:20" ht="23.25" customHeight="1">
      <c r="A125" s="8" t="s">
        <v>513</v>
      </c>
      <c r="B125" s="103" t="s">
        <v>1277</v>
      </c>
      <c r="C125" s="104" t="s">
        <v>1278</v>
      </c>
      <c r="D125" s="137">
        <v>1977</v>
      </c>
      <c r="E125" s="106">
        <v>0.08410879629629629</v>
      </c>
      <c r="F125" s="111" t="s">
        <v>26</v>
      </c>
      <c r="G125" s="138" t="s">
        <v>273</v>
      </c>
      <c r="H125" s="15">
        <v>0.004806216931216931</v>
      </c>
      <c r="I125" s="16">
        <v>0.0317361111111111</v>
      </c>
      <c r="J125" s="16">
        <v>2.3148148148133263E-05</v>
      </c>
      <c r="K125" s="17">
        <v>6603.137470758219</v>
      </c>
      <c r="L125" s="17">
        <v>2.9998245090800992</v>
      </c>
      <c r="M125" s="16">
        <v>0.019178240740740732</v>
      </c>
      <c r="N125" s="139" t="s">
        <v>441</v>
      </c>
      <c r="O125" s="140"/>
      <c r="P125" s="42"/>
      <c r="Q125" s="21">
        <v>0.06493055555555556</v>
      </c>
      <c r="R125" s="142" t="s">
        <v>522</v>
      </c>
      <c r="S125" s="110" t="s">
        <v>147</v>
      </c>
      <c r="T125" s="25">
        <v>60</v>
      </c>
    </row>
    <row r="126" spans="1:20" ht="23.25" customHeight="1">
      <c r="A126" s="8" t="s">
        <v>516</v>
      </c>
      <c r="B126" s="103" t="s">
        <v>1279</v>
      </c>
      <c r="C126" s="104" t="s">
        <v>374</v>
      </c>
      <c r="D126" s="137">
        <v>1998</v>
      </c>
      <c r="E126" s="106">
        <v>0.08465277777777779</v>
      </c>
      <c r="F126" s="111" t="s">
        <v>26</v>
      </c>
      <c r="G126" s="138" t="s">
        <v>277</v>
      </c>
      <c r="H126" s="15">
        <v>0.004837301587301588</v>
      </c>
      <c r="I126" s="16">
        <v>0.03228009259259259</v>
      </c>
      <c r="J126" s="16">
        <v>0.0005439814814814925</v>
      </c>
      <c r="K126" s="17">
        <v>6673.161060978943</v>
      </c>
      <c r="L126" s="17">
        <v>70.02359022072415</v>
      </c>
      <c r="M126" s="16">
        <v>0.01636574074074075</v>
      </c>
      <c r="N126" s="139" t="s">
        <v>294</v>
      </c>
      <c r="O126" s="140"/>
      <c r="P126" s="42"/>
      <c r="Q126" s="21">
        <v>0.06828703703703703</v>
      </c>
      <c r="R126" s="142" t="s">
        <v>565</v>
      </c>
      <c r="S126" s="110" t="s">
        <v>522</v>
      </c>
      <c r="T126" s="25">
        <v>59</v>
      </c>
    </row>
    <row r="127" spans="1:20" ht="23.25" customHeight="1">
      <c r="A127" s="8" t="s">
        <v>520</v>
      </c>
      <c r="B127" s="103" t="s">
        <v>1280</v>
      </c>
      <c r="C127" s="104" t="s">
        <v>65</v>
      </c>
      <c r="D127" s="137">
        <v>1990</v>
      </c>
      <c r="E127" s="106">
        <v>0.0846875</v>
      </c>
      <c r="F127" s="122" t="s">
        <v>165</v>
      </c>
      <c r="G127" s="144" t="s">
        <v>77</v>
      </c>
      <c r="H127" s="15">
        <v>0.004839285714285714</v>
      </c>
      <c r="I127" s="16">
        <v>0.0323148148148148</v>
      </c>
      <c r="J127" s="16">
        <v>3.472222222221377E-05</v>
      </c>
      <c r="K127" s="17">
        <v>6677.600109334424</v>
      </c>
      <c r="L127" s="17">
        <v>4.439048355480736</v>
      </c>
      <c r="M127" s="16">
        <v>0.018622685185185187</v>
      </c>
      <c r="N127" s="145" t="s">
        <v>77</v>
      </c>
      <c r="O127" s="140"/>
      <c r="P127" s="42"/>
      <c r="Q127" s="21">
        <v>0.06606481481481481</v>
      </c>
      <c r="R127" s="142" t="s">
        <v>531</v>
      </c>
      <c r="S127" s="110" t="s">
        <v>352</v>
      </c>
      <c r="T127" s="25">
        <v>58</v>
      </c>
    </row>
    <row r="128" spans="1:20" ht="23.25" customHeight="1">
      <c r="A128" s="8" t="s">
        <v>522</v>
      </c>
      <c r="B128" s="103" t="s">
        <v>1281</v>
      </c>
      <c r="C128" s="104" t="s">
        <v>60</v>
      </c>
      <c r="D128" s="137">
        <v>1954</v>
      </c>
      <c r="E128" s="106">
        <v>0.08483796296296296</v>
      </c>
      <c r="F128" s="114" t="s">
        <v>100</v>
      </c>
      <c r="G128" s="146" t="s">
        <v>67</v>
      </c>
      <c r="H128" s="15">
        <v>0.0048478835978835975</v>
      </c>
      <c r="I128" s="16">
        <v>0.032465277777777767</v>
      </c>
      <c r="J128" s="16">
        <v>0.00015046296296296335</v>
      </c>
      <c r="K128" s="17">
        <v>6696.793997271486</v>
      </c>
      <c r="L128" s="17">
        <v>19.193887937061845</v>
      </c>
      <c r="M128" s="16">
        <v>0.017129629629629634</v>
      </c>
      <c r="N128" s="139" t="s">
        <v>355</v>
      </c>
      <c r="O128" s="140"/>
      <c r="P128" s="42"/>
      <c r="Q128" s="21">
        <v>0.06770833333333333</v>
      </c>
      <c r="R128" s="142" t="s">
        <v>559</v>
      </c>
      <c r="S128" s="110" t="s">
        <v>228</v>
      </c>
      <c r="T128" s="25">
        <v>57</v>
      </c>
    </row>
    <row r="129" spans="1:20" ht="23.25" customHeight="1">
      <c r="A129" s="8" t="s">
        <v>527</v>
      </c>
      <c r="B129" s="103" t="s">
        <v>1282</v>
      </c>
      <c r="C129" s="104" t="s">
        <v>1158</v>
      </c>
      <c r="D129" s="137">
        <v>1983</v>
      </c>
      <c r="E129" s="106">
        <v>0.08486111111111111</v>
      </c>
      <c r="F129" s="122" t="s">
        <v>165</v>
      </c>
      <c r="G129" s="144" t="s">
        <v>81</v>
      </c>
      <c r="H129" s="15">
        <v>0.004849206349206349</v>
      </c>
      <c r="I129" s="16">
        <v>0.032488425925925914</v>
      </c>
      <c r="J129" s="16">
        <v>2.314814814814714E-05</v>
      </c>
      <c r="K129" s="17">
        <v>6699.740861974902</v>
      </c>
      <c r="L129" s="17">
        <v>2.946864703416395</v>
      </c>
      <c r="M129" s="16">
        <v>0.01912037037037037</v>
      </c>
      <c r="N129" s="145" t="s">
        <v>106</v>
      </c>
      <c r="O129" s="140"/>
      <c r="P129" s="42"/>
      <c r="Q129" s="21">
        <v>0.06574074074074074</v>
      </c>
      <c r="R129" s="142" t="s">
        <v>529</v>
      </c>
      <c r="S129" s="110" t="s">
        <v>630</v>
      </c>
      <c r="T129" s="25">
        <v>56</v>
      </c>
    </row>
    <row r="130" spans="1:20" ht="23.25" customHeight="1">
      <c r="A130" s="8" t="s">
        <v>529</v>
      </c>
      <c r="B130" s="103" t="s">
        <v>1283</v>
      </c>
      <c r="C130" s="104" t="s">
        <v>1284</v>
      </c>
      <c r="D130" s="137">
        <v>1941</v>
      </c>
      <c r="E130" s="106">
        <v>0.08513888888888889</v>
      </c>
      <c r="F130" s="114" t="s">
        <v>100</v>
      </c>
      <c r="G130" s="146" t="s">
        <v>72</v>
      </c>
      <c r="H130" s="15">
        <v>0.004865079365079365</v>
      </c>
      <c r="I130" s="16">
        <v>0.03276620370370369</v>
      </c>
      <c r="J130" s="16">
        <v>0.00027777777777777957</v>
      </c>
      <c r="K130" s="17">
        <v>6734.978249048394</v>
      </c>
      <c r="L130" s="17">
        <v>35.237387073491846</v>
      </c>
      <c r="M130" s="16">
        <v>0.019629629629629622</v>
      </c>
      <c r="N130" s="139" t="s">
        <v>457</v>
      </c>
      <c r="O130" s="140"/>
      <c r="P130" s="42"/>
      <c r="Q130" s="21">
        <v>0.06550925925925927</v>
      </c>
      <c r="R130" s="142" t="s">
        <v>527</v>
      </c>
      <c r="S130" s="110" t="s">
        <v>91</v>
      </c>
      <c r="T130" s="25">
        <v>55</v>
      </c>
    </row>
    <row r="131" spans="1:20" ht="23.25" customHeight="1">
      <c r="A131" s="8" t="s">
        <v>531</v>
      </c>
      <c r="B131" s="103" t="s">
        <v>1285</v>
      </c>
      <c r="C131" s="104" t="s">
        <v>60</v>
      </c>
      <c r="D131" s="137">
        <v>1980</v>
      </c>
      <c r="E131" s="106">
        <v>0.08532407407407407</v>
      </c>
      <c r="F131" s="111" t="s">
        <v>26</v>
      </c>
      <c r="G131" s="138" t="s">
        <v>281</v>
      </c>
      <c r="H131" s="15">
        <v>0.004875661375661375</v>
      </c>
      <c r="I131" s="16">
        <v>0.03295138888888887</v>
      </c>
      <c r="J131" s="16">
        <v>0.00018518518518517713</v>
      </c>
      <c r="K131" s="17">
        <v>6758.342376559954</v>
      </c>
      <c r="L131" s="17">
        <v>23.364127511559673</v>
      </c>
      <c r="M131" s="16">
        <v>0.019178240740740732</v>
      </c>
      <c r="N131" s="139" t="s">
        <v>438</v>
      </c>
      <c r="O131" s="140"/>
      <c r="P131" s="42"/>
      <c r="Q131" s="21">
        <v>0.06614583333333333</v>
      </c>
      <c r="R131" s="142" t="s">
        <v>540</v>
      </c>
      <c r="S131" s="110" t="s">
        <v>232</v>
      </c>
      <c r="T131" s="25">
        <v>54</v>
      </c>
    </row>
    <row r="132" spans="1:20" ht="23.25" customHeight="1">
      <c r="A132" s="8" t="s">
        <v>536</v>
      </c>
      <c r="B132" s="103" t="s">
        <v>1286</v>
      </c>
      <c r="C132" s="104" t="s">
        <v>1287</v>
      </c>
      <c r="D132" s="137">
        <v>1951</v>
      </c>
      <c r="E132" s="106">
        <v>0.08559027777777778</v>
      </c>
      <c r="F132" s="114" t="s">
        <v>100</v>
      </c>
      <c r="G132" s="146" t="s">
        <v>77</v>
      </c>
      <c r="H132" s="15">
        <v>0.004890873015873016</v>
      </c>
      <c r="I132" s="16">
        <v>0.03321759259259258</v>
      </c>
      <c r="J132" s="16">
        <v>0.00026620370370371294</v>
      </c>
      <c r="K132" s="17">
        <v>6791.751183231911</v>
      </c>
      <c r="L132" s="17">
        <v>33.40880667195779</v>
      </c>
      <c r="M132" s="16">
        <v>0.020775462962962954</v>
      </c>
      <c r="N132" s="139" t="s">
        <v>497</v>
      </c>
      <c r="O132" s="140"/>
      <c r="P132" s="42"/>
      <c r="Q132" s="21">
        <v>0.06481481481481483</v>
      </c>
      <c r="R132" s="142" t="s">
        <v>516</v>
      </c>
      <c r="S132" s="110" t="s">
        <v>268</v>
      </c>
      <c r="T132" s="25">
        <v>53</v>
      </c>
    </row>
    <row r="133" spans="1:20" ht="23.25" customHeight="1">
      <c r="A133" s="8" t="s">
        <v>540</v>
      </c>
      <c r="B133" s="103" t="s">
        <v>1288</v>
      </c>
      <c r="C133" s="104" t="s">
        <v>1289</v>
      </c>
      <c r="D133" s="137">
        <v>1995</v>
      </c>
      <c r="E133" s="106">
        <v>0.08611111111111112</v>
      </c>
      <c r="F133" s="111" t="s">
        <v>26</v>
      </c>
      <c r="G133" s="138" t="s">
        <v>285</v>
      </c>
      <c r="H133" s="15">
        <v>0.004920634920634922</v>
      </c>
      <c r="I133" s="16">
        <v>0.03373842592592593</v>
      </c>
      <c r="J133" s="16">
        <v>0.0005208333333333454</v>
      </c>
      <c r="K133" s="17">
        <v>6856.5188172043</v>
      </c>
      <c r="L133" s="17">
        <v>64.76763397238847</v>
      </c>
      <c r="M133" s="16">
        <v>0.017592592592592604</v>
      </c>
      <c r="N133" s="139" t="s">
        <v>384</v>
      </c>
      <c r="O133" s="140"/>
      <c r="P133" s="42"/>
      <c r="Q133" s="21">
        <v>0.06851851851851852</v>
      </c>
      <c r="R133" s="142" t="s">
        <v>571</v>
      </c>
      <c r="S133" s="110" t="s">
        <v>613</v>
      </c>
      <c r="T133" s="25">
        <v>52</v>
      </c>
    </row>
    <row r="134" spans="1:20" ht="23.25" customHeight="1">
      <c r="A134" s="8" t="s">
        <v>545</v>
      </c>
      <c r="B134" s="103" t="s">
        <v>1290</v>
      </c>
      <c r="C134" s="104" t="s">
        <v>444</v>
      </c>
      <c r="D134" s="137">
        <v>1964</v>
      </c>
      <c r="E134" s="106">
        <v>0.08653935185185185</v>
      </c>
      <c r="F134" s="125" t="s">
        <v>289</v>
      </c>
      <c r="G134" s="148" t="s">
        <v>48</v>
      </c>
      <c r="H134" s="15">
        <v>0.00494510582010582</v>
      </c>
      <c r="I134" s="16">
        <v>0.03416666666666666</v>
      </c>
      <c r="J134" s="16">
        <v>0.00042824074074072904</v>
      </c>
      <c r="K134" s="17">
        <v>6909.188177076366</v>
      </c>
      <c r="L134" s="17">
        <v>52.6693598720658</v>
      </c>
      <c r="M134" s="16">
        <v>0.020451388888888894</v>
      </c>
      <c r="N134" s="145" t="s">
        <v>127</v>
      </c>
      <c r="O134" s="140"/>
      <c r="P134" s="42"/>
      <c r="Q134" s="21">
        <v>0.06608796296296296</v>
      </c>
      <c r="R134" s="142" t="s">
        <v>536</v>
      </c>
      <c r="S134" s="110" t="s">
        <v>240</v>
      </c>
      <c r="T134" s="25">
        <v>51</v>
      </c>
    </row>
    <row r="135" spans="1:20" ht="23.25" customHeight="1">
      <c r="A135" s="8" t="s">
        <v>550</v>
      </c>
      <c r="B135" s="103" t="s">
        <v>1291</v>
      </c>
      <c r="C135" s="104" t="s">
        <v>1292</v>
      </c>
      <c r="D135" s="137">
        <v>1975</v>
      </c>
      <c r="E135" s="106">
        <v>0.08667824074074075</v>
      </c>
      <c r="F135" s="111" t="s">
        <v>26</v>
      </c>
      <c r="G135" s="138" t="s">
        <v>290</v>
      </c>
      <c r="H135" s="15">
        <v>0.004953042328042329</v>
      </c>
      <c r="I135" s="16">
        <v>0.034305555555555554</v>
      </c>
      <c r="J135" s="16">
        <v>0.00013888888888889672</v>
      </c>
      <c r="K135" s="17">
        <v>6926.158365602883</v>
      </c>
      <c r="L135" s="17">
        <v>16.97018852651763</v>
      </c>
      <c r="M135" s="16">
        <v>0.020000000000000004</v>
      </c>
      <c r="N135" s="139" t="s">
        <v>467</v>
      </c>
      <c r="O135" s="140"/>
      <c r="P135" s="42"/>
      <c r="Q135" s="21">
        <v>0.06667824074074075</v>
      </c>
      <c r="R135" s="142" t="s">
        <v>550</v>
      </c>
      <c r="S135" s="110" t="s">
        <v>565</v>
      </c>
      <c r="T135" s="25">
        <v>50</v>
      </c>
    </row>
    <row r="136" spans="1:20" ht="23.25" customHeight="1">
      <c r="A136" s="8" t="s">
        <v>553</v>
      </c>
      <c r="B136" s="103" t="s">
        <v>1293</v>
      </c>
      <c r="C136" s="104" t="s">
        <v>1294</v>
      </c>
      <c r="D136" s="137">
        <v>1967</v>
      </c>
      <c r="E136" s="106">
        <v>0.08706018518518521</v>
      </c>
      <c r="F136" s="107" t="s">
        <v>42</v>
      </c>
      <c r="G136" s="143" t="s">
        <v>181</v>
      </c>
      <c r="H136" s="15">
        <v>0.004974867724867727</v>
      </c>
      <c r="I136" s="16">
        <v>0.03468750000000002</v>
      </c>
      <c r="J136" s="16">
        <v>0.0003819444444444625</v>
      </c>
      <c r="K136" s="17">
        <v>6972.547194894975</v>
      </c>
      <c r="L136" s="17">
        <v>46.38882929209194</v>
      </c>
      <c r="M136" s="16">
        <v>0.023888888888888904</v>
      </c>
      <c r="N136" s="139" t="s">
        <v>559</v>
      </c>
      <c r="O136" s="140"/>
      <c r="P136" s="42"/>
      <c r="Q136" s="21">
        <v>0.06317129629629631</v>
      </c>
      <c r="R136" s="142" t="s">
        <v>480</v>
      </c>
      <c r="S136" s="110" t="s">
        <v>668</v>
      </c>
      <c r="T136" s="25">
        <v>49</v>
      </c>
    </row>
    <row r="137" spans="1:20" ht="23.25" customHeight="1">
      <c r="A137" s="8" t="s">
        <v>556</v>
      </c>
      <c r="B137" s="103" t="s">
        <v>1113</v>
      </c>
      <c r="C137" s="104" t="s">
        <v>907</v>
      </c>
      <c r="D137" s="137">
        <v>1948</v>
      </c>
      <c r="E137" s="106">
        <v>0.08740740740740743</v>
      </c>
      <c r="F137" s="114" t="s">
        <v>100</v>
      </c>
      <c r="G137" s="146" t="s">
        <v>81</v>
      </c>
      <c r="H137" s="15">
        <v>0.004994708994708996</v>
      </c>
      <c r="I137" s="16">
        <v>0.03503472222222224</v>
      </c>
      <c r="J137" s="16">
        <v>0.000347222222222221</v>
      </c>
      <c r="K137" s="17">
        <v>7014.367055084746</v>
      </c>
      <c r="L137" s="17">
        <v>41.819860189771134</v>
      </c>
      <c r="M137" s="16">
        <v>0.02121527777777779</v>
      </c>
      <c r="N137" s="139" t="s">
        <v>506</v>
      </c>
      <c r="O137" s="140"/>
      <c r="P137" s="42"/>
      <c r="Q137" s="21">
        <v>0.06619212962962964</v>
      </c>
      <c r="R137" s="142" t="s">
        <v>545</v>
      </c>
      <c r="S137" s="110" t="s">
        <v>341</v>
      </c>
      <c r="T137" s="25">
        <v>48</v>
      </c>
    </row>
    <row r="138" spans="1:20" ht="23.25" customHeight="1">
      <c r="A138" s="8" t="s">
        <v>559</v>
      </c>
      <c r="B138" s="103" t="s">
        <v>1295</v>
      </c>
      <c r="C138" s="104" t="s">
        <v>40</v>
      </c>
      <c r="D138" s="137">
        <v>1979</v>
      </c>
      <c r="E138" s="106">
        <v>0.08747685185185185</v>
      </c>
      <c r="F138" s="122" t="s">
        <v>165</v>
      </c>
      <c r="G138" s="144" t="s">
        <v>86</v>
      </c>
      <c r="H138" s="15">
        <v>0.004998677248677248</v>
      </c>
      <c r="I138" s="16">
        <v>0.03510416666666665</v>
      </c>
      <c r="J138" s="16">
        <v>6.944444444441367E-05</v>
      </c>
      <c r="K138" s="17">
        <v>7022.69118814501</v>
      </c>
      <c r="L138" s="17">
        <v>8.324133060263193</v>
      </c>
      <c r="M138" s="16">
        <v>0.019884259259259254</v>
      </c>
      <c r="N138" s="145" t="s">
        <v>118</v>
      </c>
      <c r="O138" s="140"/>
      <c r="P138" s="42"/>
      <c r="Q138" s="21">
        <v>0.06759259259259259</v>
      </c>
      <c r="R138" s="142" t="s">
        <v>553</v>
      </c>
      <c r="S138" s="110" t="s">
        <v>214</v>
      </c>
      <c r="T138" s="25">
        <v>47</v>
      </c>
    </row>
    <row r="139" spans="1:20" ht="23.25" customHeight="1">
      <c r="A139" s="8" t="s">
        <v>561</v>
      </c>
      <c r="B139" s="103" t="s">
        <v>1131</v>
      </c>
      <c r="C139" s="104" t="s">
        <v>940</v>
      </c>
      <c r="D139" s="137">
        <v>1991</v>
      </c>
      <c r="E139" s="106">
        <v>0.08791666666666666</v>
      </c>
      <c r="F139" s="122" t="s">
        <v>165</v>
      </c>
      <c r="G139" s="144" t="s">
        <v>91</v>
      </c>
      <c r="H139" s="15">
        <v>0.005023809523809523</v>
      </c>
      <c r="I139" s="16">
        <v>0.03554398148148146</v>
      </c>
      <c r="J139" s="16">
        <v>0.00043981481481480955</v>
      </c>
      <c r="K139" s="17">
        <v>7075.105318588728</v>
      </c>
      <c r="L139" s="17">
        <v>52.41413044371802</v>
      </c>
      <c r="M139" s="16">
        <v>0.019085648148148143</v>
      </c>
      <c r="N139" s="145" t="s">
        <v>101</v>
      </c>
      <c r="O139" s="140"/>
      <c r="P139" s="42"/>
      <c r="Q139" s="21">
        <v>0.06883101851851851</v>
      </c>
      <c r="R139" s="142" t="s">
        <v>580</v>
      </c>
      <c r="S139" s="110" t="s">
        <v>472</v>
      </c>
      <c r="T139" s="25">
        <v>46</v>
      </c>
    </row>
    <row r="140" spans="1:20" ht="23.25" customHeight="1">
      <c r="A140" s="8" t="s">
        <v>565</v>
      </c>
      <c r="B140" s="103" t="s">
        <v>1296</v>
      </c>
      <c r="C140" s="104" t="s">
        <v>849</v>
      </c>
      <c r="D140" s="137">
        <v>1997</v>
      </c>
      <c r="E140" s="106">
        <v>0.08827546296296296</v>
      </c>
      <c r="F140" s="111" t="s">
        <v>26</v>
      </c>
      <c r="G140" s="138" t="s">
        <v>294</v>
      </c>
      <c r="H140" s="15">
        <v>0.005044312169312169</v>
      </c>
      <c r="I140" s="16">
        <v>0.03590277777777776</v>
      </c>
      <c r="J140" s="16">
        <v>0.0003587962962963015</v>
      </c>
      <c r="K140" s="17">
        <v>7117.47738298151</v>
      </c>
      <c r="L140" s="17">
        <v>42.372064392782704</v>
      </c>
      <c r="M140" s="16">
        <v>0.020046296296296298</v>
      </c>
      <c r="N140" s="139" t="s">
        <v>472</v>
      </c>
      <c r="O140" s="140"/>
      <c r="P140" s="42"/>
      <c r="Q140" s="21">
        <v>0.06822916666666666</v>
      </c>
      <c r="R140" s="142" t="s">
        <v>561</v>
      </c>
      <c r="S140" s="110" t="s">
        <v>171</v>
      </c>
      <c r="T140" s="25">
        <v>45</v>
      </c>
    </row>
    <row r="141" spans="1:20" ht="23.25" customHeight="1">
      <c r="A141" s="8" t="s">
        <v>567</v>
      </c>
      <c r="B141" s="103" t="s">
        <v>774</v>
      </c>
      <c r="C141" s="104" t="s">
        <v>907</v>
      </c>
      <c r="D141" s="137">
        <v>1965</v>
      </c>
      <c r="E141" s="106">
        <v>0.08914351851851854</v>
      </c>
      <c r="F141" s="107" t="s">
        <v>42</v>
      </c>
      <c r="G141" s="143" t="s">
        <v>184</v>
      </c>
      <c r="H141" s="15">
        <v>0.005093915343915345</v>
      </c>
      <c r="I141" s="16">
        <v>0.03677083333333334</v>
      </c>
      <c r="J141" s="16">
        <v>0.0008680555555555802</v>
      </c>
      <c r="K141" s="17">
        <v>7218.579589716957</v>
      </c>
      <c r="L141" s="17">
        <v>101.102206735447</v>
      </c>
      <c r="M141" s="16">
        <v>0.020451388888888894</v>
      </c>
      <c r="N141" s="139" t="s">
        <v>483</v>
      </c>
      <c r="O141" s="140"/>
      <c r="P141" s="42"/>
      <c r="Q141" s="21">
        <v>0.06869212962962964</v>
      </c>
      <c r="R141" s="142" t="s">
        <v>575</v>
      </c>
      <c r="S141" s="110" t="s">
        <v>168</v>
      </c>
      <c r="T141" s="25">
        <v>44</v>
      </c>
    </row>
    <row r="142" spans="1:20" ht="23.25" customHeight="1">
      <c r="A142" s="8" t="s">
        <v>571</v>
      </c>
      <c r="B142" s="103" t="s">
        <v>1119</v>
      </c>
      <c r="C142" s="104" t="s">
        <v>40</v>
      </c>
      <c r="D142" s="137">
        <v>1967</v>
      </c>
      <c r="E142" s="106">
        <v>0.08938657407407408</v>
      </c>
      <c r="F142" s="107" t="s">
        <v>42</v>
      </c>
      <c r="G142" s="143" t="s">
        <v>189</v>
      </c>
      <c r="H142" s="15">
        <v>0.005107804232804233</v>
      </c>
      <c r="I142" s="16">
        <v>0.03701388888888888</v>
      </c>
      <c r="J142" s="16">
        <v>0.00024305555555553804</v>
      </c>
      <c r="K142" s="17">
        <v>7246.536320082868</v>
      </c>
      <c r="L142" s="17">
        <v>27.956730365910516</v>
      </c>
      <c r="M142" s="16">
        <v>0.021793981481481484</v>
      </c>
      <c r="N142" s="139" t="s">
        <v>527</v>
      </c>
      <c r="O142" s="140"/>
      <c r="P142" s="42"/>
      <c r="Q142" s="21">
        <v>0.06759259259259259</v>
      </c>
      <c r="R142" s="142" t="s">
        <v>556</v>
      </c>
      <c r="S142" s="110" t="s">
        <v>389</v>
      </c>
      <c r="T142" s="25">
        <v>43</v>
      </c>
    </row>
    <row r="143" spans="1:20" ht="23.25" customHeight="1">
      <c r="A143" s="8" t="s">
        <v>575</v>
      </c>
      <c r="B143" s="103" t="s">
        <v>1297</v>
      </c>
      <c r="C143" s="104" t="s">
        <v>1289</v>
      </c>
      <c r="D143" s="137">
        <v>1988</v>
      </c>
      <c r="E143" s="106">
        <v>0.09059027777777778</v>
      </c>
      <c r="F143" s="111" t="s">
        <v>26</v>
      </c>
      <c r="G143" s="138" t="s">
        <v>298</v>
      </c>
      <c r="H143" s="15">
        <v>0.005176587301587302</v>
      </c>
      <c r="I143" s="16">
        <v>0.03821759259259259</v>
      </c>
      <c r="J143" s="16">
        <v>0.0012037037037037068</v>
      </c>
      <c r="K143" s="17">
        <v>7382.7775648396555</v>
      </c>
      <c r="L143" s="17">
        <v>136.24124475678764</v>
      </c>
      <c r="M143" s="16">
        <v>0.0207638888888889</v>
      </c>
      <c r="N143" s="139" t="s">
        <v>493</v>
      </c>
      <c r="O143" s="140"/>
      <c r="P143" s="42"/>
      <c r="Q143" s="21">
        <v>0.06982638888888888</v>
      </c>
      <c r="R143" s="142" t="s">
        <v>589</v>
      </c>
      <c r="S143" s="110" t="s">
        <v>621</v>
      </c>
      <c r="T143" s="25">
        <v>42</v>
      </c>
    </row>
    <row r="144" spans="1:20" ht="23.25" customHeight="1">
      <c r="A144" s="8" t="s">
        <v>580</v>
      </c>
      <c r="B144" s="103" t="s">
        <v>1298</v>
      </c>
      <c r="C144" s="104" t="s">
        <v>1084</v>
      </c>
      <c r="D144" s="137">
        <v>1966</v>
      </c>
      <c r="E144" s="106">
        <v>0.09188657407407408</v>
      </c>
      <c r="F144" s="107" t="s">
        <v>42</v>
      </c>
      <c r="G144" s="143" t="s">
        <v>193</v>
      </c>
      <c r="H144" s="15">
        <v>0.005250661375661376</v>
      </c>
      <c r="I144" s="16">
        <v>0.03951388888888888</v>
      </c>
      <c r="J144" s="16">
        <v>0.0012962962962962954</v>
      </c>
      <c r="K144" s="17">
        <v>7525.506990804885</v>
      </c>
      <c r="L144" s="17">
        <v>142.7294259652299</v>
      </c>
      <c r="M144" s="16">
        <v>0.022245370370370374</v>
      </c>
      <c r="N144" s="139" t="s">
        <v>529</v>
      </c>
      <c r="O144" s="140"/>
      <c r="P144" s="42"/>
      <c r="Q144" s="21">
        <v>0.0696412037037037</v>
      </c>
      <c r="R144" s="142" t="s">
        <v>584</v>
      </c>
      <c r="S144" s="110" t="s">
        <v>255</v>
      </c>
      <c r="T144" s="25">
        <v>41</v>
      </c>
    </row>
    <row r="145" spans="1:20" ht="23.25" customHeight="1">
      <c r="A145" s="8" t="s">
        <v>584</v>
      </c>
      <c r="B145" s="103" t="s">
        <v>1136</v>
      </c>
      <c r="C145" s="104" t="s">
        <v>40</v>
      </c>
      <c r="D145" s="137">
        <v>1984</v>
      </c>
      <c r="E145" s="106">
        <v>0.09204861111111111</v>
      </c>
      <c r="F145" s="111" t="s">
        <v>26</v>
      </c>
      <c r="G145" s="138" t="s">
        <v>303</v>
      </c>
      <c r="H145" s="15">
        <v>0.005259920634920635</v>
      </c>
      <c r="I145" s="16">
        <v>0.03967592592592591</v>
      </c>
      <c r="J145" s="16">
        <v>0.00016203703703702999</v>
      </c>
      <c r="K145" s="17">
        <v>7543.0655098704865</v>
      </c>
      <c r="L145" s="17">
        <v>17.558519065601104</v>
      </c>
      <c r="M145" s="16">
        <v>0.023645833333333338</v>
      </c>
      <c r="N145" s="139" t="s">
        <v>556</v>
      </c>
      <c r="O145" s="140"/>
      <c r="P145" s="42"/>
      <c r="Q145" s="21">
        <v>0.06840277777777777</v>
      </c>
      <c r="R145" s="142" t="s">
        <v>567</v>
      </c>
      <c r="S145" s="110" t="s">
        <v>106</v>
      </c>
      <c r="T145" s="25">
        <v>40</v>
      </c>
    </row>
    <row r="146" spans="1:20" ht="23.25" customHeight="1">
      <c r="A146" s="8" t="s">
        <v>585</v>
      </c>
      <c r="B146" s="103" t="s">
        <v>1299</v>
      </c>
      <c r="C146" s="104" t="s">
        <v>40</v>
      </c>
      <c r="D146" s="137">
        <v>1949</v>
      </c>
      <c r="E146" s="106">
        <v>0.09219907407407407</v>
      </c>
      <c r="F146" s="114" t="s">
        <v>100</v>
      </c>
      <c r="G146" s="146" t="s">
        <v>86</v>
      </c>
      <c r="H146" s="15">
        <v>0.005268518518518519</v>
      </c>
      <c r="I146" s="16">
        <v>0.039826388888888876</v>
      </c>
      <c r="J146" s="16">
        <v>0.00015046296296296335</v>
      </c>
      <c r="K146" s="17">
        <v>7559.314586994726</v>
      </c>
      <c r="L146" s="17">
        <v>16.249077124239193</v>
      </c>
      <c r="M146" s="16">
        <v>0.020347222222222225</v>
      </c>
      <c r="N146" s="139" t="s">
        <v>480</v>
      </c>
      <c r="O146" s="140"/>
      <c r="P146" s="42"/>
      <c r="Q146" s="21">
        <v>0.07185185185185185</v>
      </c>
      <c r="R146" s="142" t="s">
        <v>613</v>
      </c>
      <c r="S146" s="110" t="s">
        <v>37</v>
      </c>
      <c r="T146" s="25">
        <v>39</v>
      </c>
    </row>
    <row r="147" spans="1:20" ht="23.25" customHeight="1">
      <c r="A147" s="8" t="s">
        <v>589</v>
      </c>
      <c r="B147" s="103" t="s">
        <v>1300</v>
      </c>
      <c r="C147" s="118" t="s">
        <v>65</v>
      </c>
      <c r="D147" s="147">
        <v>1958</v>
      </c>
      <c r="E147" s="106">
        <v>0.09232638888888889</v>
      </c>
      <c r="F147" s="151" t="s">
        <v>42</v>
      </c>
      <c r="G147" s="143" t="s">
        <v>198</v>
      </c>
      <c r="H147" s="15">
        <v>0.005275793650793651</v>
      </c>
      <c r="I147" s="16">
        <v>0.03995370370370369</v>
      </c>
      <c r="J147" s="16">
        <v>0.0001273148148148162</v>
      </c>
      <c r="K147" s="17">
        <v>7573.022439513599</v>
      </c>
      <c r="L147" s="17">
        <v>13.707852518873551</v>
      </c>
      <c r="M147" s="16">
        <v>0.021400462962962954</v>
      </c>
      <c r="N147" s="139" t="s">
        <v>513</v>
      </c>
      <c r="O147" s="140"/>
      <c r="P147" s="42"/>
      <c r="Q147" s="21">
        <v>0.07092592592592593</v>
      </c>
      <c r="R147" s="142" t="s">
        <v>596</v>
      </c>
      <c r="S147" s="110" t="s">
        <v>438</v>
      </c>
      <c r="T147" s="25">
        <v>38</v>
      </c>
    </row>
    <row r="148" spans="1:20" ht="23.25" customHeight="1">
      <c r="A148" s="8" t="s">
        <v>593</v>
      </c>
      <c r="B148" s="103" t="s">
        <v>1301</v>
      </c>
      <c r="C148" s="104" t="s">
        <v>40</v>
      </c>
      <c r="D148" s="137">
        <v>1979</v>
      </c>
      <c r="E148" s="106">
        <v>0.0923726851851852</v>
      </c>
      <c r="F148" s="111" t="s">
        <v>26</v>
      </c>
      <c r="G148" s="138" t="s">
        <v>310</v>
      </c>
      <c r="H148" s="15">
        <v>0.005278439153439154</v>
      </c>
      <c r="I148" s="16">
        <v>0.04</v>
      </c>
      <c r="J148" s="16">
        <v>4.629629629630816E-05</v>
      </c>
      <c r="K148" s="17">
        <v>7577.997744643528</v>
      </c>
      <c r="L148" s="17">
        <v>4.975305129928529</v>
      </c>
      <c r="M148" s="16">
        <v>0.020810185185185195</v>
      </c>
      <c r="N148" s="139" t="s">
        <v>502</v>
      </c>
      <c r="O148" s="140"/>
      <c r="P148" s="42"/>
      <c r="Q148" s="21">
        <v>0.0715625</v>
      </c>
      <c r="R148" s="142" t="s">
        <v>606</v>
      </c>
      <c r="S148" s="110" t="s">
        <v>634</v>
      </c>
      <c r="T148" s="25">
        <v>37</v>
      </c>
    </row>
    <row r="149" spans="1:20" ht="23.25" customHeight="1">
      <c r="A149" s="8" t="s">
        <v>596</v>
      </c>
      <c r="B149" s="103" t="s">
        <v>781</v>
      </c>
      <c r="C149" s="104" t="s">
        <v>1302</v>
      </c>
      <c r="D149" s="137">
        <v>1975</v>
      </c>
      <c r="E149" s="106">
        <v>0.0928125</v>
      </c>
      <c r="F149" s="111" t="s">
        <v>26</v>
      </c>
      <c r="G149" s="138" t="s">
        <v>307</v>
      </c>
      <c r="H149" s="15">
        <v>0.005303571428571429</v>
      </c>
      <c r="I149" s="16">
        <v>0.04043981481481481</v>
      </c>
      <c r="J149" s="16">
        <v>0.00043981481481480955</v>
      </c>
      <c r="K149" s="17">
        <v>7625.015587978549</v>
      </c>
      <c r="L149" s="17">
        <v>47.0178433350211</v>
      </c>
      <c r="M149" s="16">
        <v>0.022858796296296308</v>
      </c>
      <c r="N149" s="139" t="s">
        <v>536</v>
      </c>
      <c r="O149" s="140"/>
      <c r="P149" s="42"/>
      <c r="Q149" s="21">
        <v>0.0699537037037037</v>
      </c>
      <c r="R149" s="142" t="s">
        <v>593</v>
      </c>
      <c r="S149" s="110" t="s">
        <v>53</v>
      </c>
      <c r="T149" s="25">
        <v>36</v>
      </c>
    </row>
    <row r="150" spans="1:20" ht="23.25" customHeight="1">
      <c r="A150" s="8" t="s">
        <v>601</v>
      </c>
      <c r="B150" s="103" t="s">
        <v>1303</v>
      </c>
      <c r="C150" s="104"/>
      <c r="D150" s="137">
        <v>1968</v>
      </c>
      <c r="E150" s="106">
        <v>0.09317129629629631</v>
      </c>
      <c r="F150" s="107" t="s">
        <v>42</v>
      </c>
      <c r="G150" s="143" t="s">
        <v>201</v>
      </c>
      <c r="H150" s="15">
        <v>0.005324074074074075</v>
      </c>
      <c r="I150" s="16">
        <v>0.04079861111111111</v>
      </c>
      <c r="J150" s="16">
        <v>0.0003587962962963015</v>
      </c>
      <c r="K150" s="17">
        <v>7663.043478260868</v>
      </c>
      <c r="L150" s="17">
        <v>38.02789028231928</v>
      </c>
      <c r="M150" s="16">
        <v>0.023506944444444428</v>
      </c>
      <c r="N150" s="139" t="s">
        <v>550</v>
      </c>
      <c r="O150" s="140"/>
      <c r="P150" s="42"/>
      <c r="Q150" s="21">
        <v>0.06966435185185188</v>
      </c>
      <c r="R150" s="142" t="s">
        <v>585</v>
      </c>
      <c r="S150" s="110" t="s">
        <v>317</v>
      </c>
      <c r="T150" s="25">
        <v>35</v>
      </c>
    </row>
    <row r="151" spans="1:20" ht="23.25" customHeight="1">
      <c r="A151" s="8" t="s">
        <v>606</v>
      </c>
      <c r="B151" s="103" t="s">
        <v>1304</v>
      </c>
      <c r="C151" s="104" t="s">
        <v>525</v>
      </c>
      <c r="D151" s="137">
        <v>1975</v>
      </c>
      <c r="E151" s="106">
        <v>0.09399305555555555</v>
      </c>
      <c r="F151" s="111" t="s">
        <v>26</v>
      </c>
      <c r="G151" s="138" t="s">
        <v>314</v>
      </c>
      <c r="H151" s="15">
        <v>0.005371031746031746</v>
      </c>
      <c r="I151" s="16">
        <v>0.041620370370370356</v>
      </c>
      <c r="J151" s="16">
        <v>0.0008217592592592443</v>
      </c>
      <c r="K151" s="17">
        <v>7749.045684029058</v>
      </c>
      <c r="L151" s="17">
        <v>86.00220576818992</v>
      </c>
      <c r="M151" s="16">
        <v>0.02163194444444444</v>
      </c>
      <c r="N151" s="139" t="s">
        <v>516</v>
      </c>
      <c r="O151" s="140"/>
      <c r="P151" s="42"/>
      <c r="Q151" s="21">
        <v>0.07236111111111111</v>
      </c>
      <c r="R151" s="142" t="s">
        <v>617</v>
      </c>
      <c r="S151" s="110" t="s">
        <v>21</v>
      </c>
      <c r="T151" s="25">
        <v>34</v>
      </c>
    </row>
    <row r="152" spans="1:20" ht="23.25" customHeight="1">
      <c r="A152" s="8" t="s">
        <v>610</v>
      </c>
      <c r="B152" s="103" t="s">
        <v>1305</v>
      </c>
      <c r="C152" s="104" t="s">
        <v>1306</v>
      </c>
      <c r="D152" s="137">
        <v>1968</v>
      </c>
      <c r="E152" s="106">
        <v>0.09439814814814818</v>
      </c>
      <c r="F152" s="107" t="s">
        <v>42</v>
      </c>
      <c r="G152" s="143" t="s">
        <v>205</v>
      </c>
      <c r="H152" s="15">
        <v>0.005394179894179896</v>
      </c>
      <c r="I152" s="16">
        <v>0.04202546296296298</v>
      </c>
      <c r="J152" s="16">
        <v>0.00040509259259262353</v>
      </c>
      <c r="K152" s="17">
        <v>7790.890142226583</v>
      </c>
      <c r="L152" s="17">
        <v>41.844458197524546</v>
      </c>
      <c r="M152" s="16">
        <v>0.02171296296296299</v>
      </c>
      <c r="N152" s="139" t="s">
        <v>522</v>
      </c>
      <c r="O152" s="140"/>
      <c r="P152" s="42"/>
      <c r="Q152" s="21">
        <v>0.07268518518518519</v>
      </c>
      <c r="R152" s="142" t="s">
        <v>621</v>
      </c>
      <c r="S152" s="110" t="s">
        <v>725</v>
      </c>
      <c r="T152" s="25">
        <v>33</v>
      </c>
    </row>
    <row r="153" spans="1:20" ht="23.25" customHeight="1">
      <c r="A153" s="8" t="s">
        <v>613</v>
      </c>
      <c r="B153" s="103" t="s">
        <v>1307</v>
      </c>
      <c r="C153" s="104" t="s">
        <v>138</v>
      </c>
      <c r="D153" s="137">
        <v>1949</v>
      </c>
      <c r="E153" s="106">
        <v>0.09450231481481482</v>
      </c>
      <c r="F153" s="114" t="s">
        <v>100</v>
      </c>
      <c r="G153" s="146" t="s">
        <v>91</v>
      </c>
      <c r="H153" s="15">
        <v>0.005400132275132276</v>
      </c>
      <c r="I153" s="16">
        <v>0.04212962962962962</v>
      </c>
      <c r="J153" s="16">
        <v>0.00010416666666664132</v>
      </c>
      <c r="K153" s="17">
        <v>7801.592161665644</v>
      </c>
      <c r="L153" s="17">
        <v>10.702019439061587</v>
      </c>
      <c r="M153" s="16">
        <v>0.022766203703703705</v>
      </c>
      <c r="N153" s="139" t="s">
        <v>531</v>
      </c>
      <c r="O153" s="140"/>
      <c r="P153" s="42"/>
      <c r="Q153" s="21">
        <v>0.07173611111111111</v>
      </c>
      <c r="R153" s="142" t="s">
        <v>610</v>
      </c>
      <c r="S153" s="110" t="s">
        <v>422</v>
      </c>
      <c r="T153" s="25">
        <v>32</v>
      </c>
    </row>
    <row r="154" spans="1:20" ht="23.25" customHeight="1">
      <c r="A154" s="8" t="s">
        <v>617</v>
      </c>
      <c r="B154" s="103" t="s">
        <v>1308</v>
      </c>
      <c r="C154" s="104" t="s">
        <v>960</v>
      </c>
      <c r="D154" s="137">
        <v>1969</v>
      </c>
      <c r="E154" s="106">
        <v>0.09496527777777779</v>
      </c>
      <c r="F154" s="107" t="s">
        <v>42</v>
      </c>
      <c r="G154" s="143" t="s">
        <v>210</v>
      </c>
      <c r="H154" s="15">
        <v>0.005426587301587302</v>
      </c>
      <c r="I154" s="16">
        <v>0.04259259259259259</v>
      </c>
      <c r="J154" s="16">
        <v>0.00046296296296297057</v>
      </c>
      <c r="K154" s="17">
        <v>7848.872638634978</v>
      </c>
      <c r="L154" s="17">
        <v>47.280476969333904</v>
      </c>
      <c r="M154" s="16">
        <v>0.02400462962962964</v>
      </c>
      <c r="N154" s="139" t="s">
        <v>561</v>
      </c>
      <c r="O154" s="140"/>
      <c r="P154" s="42"/>
      <c r="Q154" s="21">
        <v>0.07096064814814815</v>
      </c>
      <c r="R154" s="142" t="s">
        <v>601</v>
      </c>
      <c r="S154" s="110" t="s">
        <v>310</v>
      </c>
      <c r="T154" s="25">
        <v>31</v>
      </c>
    </row>
    <row r="155" spans="1:20" ht="23.25" customHeight="1">
      <c r="A155" s="8" t="s">
        <v>621</v>
      </c>
      <c r="B155" s="103" t="s">
        <v>1309</v>
      </c>
      <c r="C155" s="104" t="s">
        <v>65</v>
      </c>
      <c r="D155" s="137">
        <v>1983</v>
      </c>
      <c r="E155" s="106">
        <v>0.09574074074074074</v>
      </c>
      <c r="F155" s="111" t="s">
        <v>26</v>
      </c>
      <c r="G155" s="138" t="s">
        <v>317</v>
      </c>
      <c r="H155" s="15">
        <v>0.005470899470899471</v>
      </c>
      <c r="I155" s="16">
        <v>0.04336805555555554</v>
      </c>
      <c r="J155" s="16">
        <v>0.00077546296296295</v>
      </c>
      <c r="K155" s="17">
        <v>7927.043036750481</v>
      </c>
      <c r="L155" s="17">
        <v>78.1703981155033</v>
      </c>
      <c r="M155" s="16">
        <v>0.021655092592592587</v>
      </c>
      <c r="N155" s="139" t="s">
        <v>520</v>
      </c>
      <c r="O155" s="140"/>
      <c r="P155" s="42"/>
      <c r="Q155" s="21">
        <v>0.07408564814814815</v>
      </c>
      <c r="R155" s="142" t="s">
        <v>625</v>
      </c>
      <c r="S155" s="110" t="s">
        <v>372</v>
      </c>
      <c r="T155" s="25">
        <v>30</v>
      </c>
    </row>
    <row r="156" spans="1:20" ht="23.25" customHeight="1">
      <c r="A156" s="8" t="s">
        <v>625</v>
      </c>
      <c r="B156" s="103" t="s">
        <v>1111</v>
      </c>
      <c r="C156" s="104" t="s">
        <v>907</v>
      </c>
      <c r="D156" s="137">
        <v>1976</v>
      </c>
      <c r="E156" s="106">
        <v>0.09640046296296297</v>
      </c>
      <c r="F156" s="122" t="s">
        <v>165</v>
      </c>
      <c r="G156" s="144" t="s">
        <v>96</v>
      </c>
      <c r="H156" s="15">
        <v>0.005508597883597884</v>
      </c>
      <c r="I156" s="16">
        <v>0.04402777777777777</v>
      </c>
      <c r="J156" s="16">
        <v>0.0006597222222222282</v>
      </c>
      <c r="K156" s="17">
        <v>7992.556129187176</v>
      </c>
      <c r="L156" s="17">
        <v>65.51309243669493</v>
      </c>
      <c r="M156" s="16">
        <v>0.022106481481481477</v>
      </c>
      <c r="N156" s="145" t="s">
        <v>132</v>
      </c>
      <c r="O156" s="140"/>
      <c r="P156" s="42"/>
      <c r="Q156" s="21">
        <v>0.07429398148148149</v>
      </c>
      <c r="R156" s="142" t="s">
        <v>628</v>
      </c>
      <c r="S156" s="110" t="s">
        <v>429</v>
      </c>
      <c r="T156" s="25">
        <v>29</v>
      </c>
    </row>
    <row r="157" spans="1:20" ht="23.25" customHeight="1">
      <c r="A157" s="8" t="s">
        <v>628</v>
      </c>
      <c r="B157" s="103" t="s">
        <v>1310</v>
      </c>
      <c r="C157" s="104" t="s">
        <v>1311</v>
      </c>
      <c r="D157" s="137">
        <v>1951</v>
      </c>
      <c r="E157" s="106">
        <v>0.09641203703703705</v>
      </c>
      <c r="F157" s="114" t="s">
        <v>100</v>
      </c>
      <c r="G157" s="146" t="s">
        <v>96</v>
      </c>
      <c r="H157" s="15">
        <v>0.00550925925925926</v>
      </c>
      <c r="I157" s="16">
        <v>0.04403935185185185</v>
      </c>
      <c r="J157" s="16">
        <v>1.157407407408051E-05</v>
      </c>
      <c r="K157" s="17">
        <v>7993.697478991596</v>
      </c>
      <c r="L157" s="17">
        <v>1.1413498044194057</v>
      </c>
      <c r="M157" s="16">
        <v>0.021273148148148152</v>
      </c>
      <c r="N157" s="139" t="s">
        <v>509</v>
      </c>
      <c r="O157" s="140"/>
      <c r="P157" s="42"/>
      <c r="Q157" s="21">
        <v>0.0751388888888889</v>
      </c>
      <c r="R157" s="142" t="s">
        <v>630</v>
      </c>
      <c r="S157" s="110" t="s">
        <v>406</v>
      </c>
      <c r="T157" s="25">
        <v>28</v>
      </c>
    </row>
    <row r="158" spans="1:20" ht="23.25" customHeight="1">
      <c r="A158" s="8" t="s">
        <v>630</v>
      </c>
      <c r="B158" s="103" t="s">
        <v>1108</v>
      </c>
      <c r="C158" s="104" t="s">
        <v>65</v>
      </c>
      <c r="D158" s="137">
        <v>1976</v>
      </c>
      <c r="E158" s="106">
        <v>0.09642361111111114</v>
      </c>
      <c r="F158" s="111" t="s">
        <v>26</v>
      </c>
      <c r="G158" s="138" t="s">
        <v>322</v>
      </c>
      <c r="H158" s="15">
        <v>0.005509920634920637</v>
      </c>
      <c r="I158" s="16">
        <v>0.044050925925925945</v>
      </c>
      <c r="J158" s="16">
        <v>1.1574074074094387E-05</v>
      </c>
      <c r="K158" s="17">
        <v>7994.838554795344</v>
      </c>
      <c r="L158" s="17">
        <v>1.1410758037482083</v>
      </c>
      <c r="M158" s="16">
        <v>0.03587962962962964</v>
      </c>
      <c r="N158" s="139" t="s">
        <v>575</v>
      </c>
      <c r="O158" s="140"/>
      <c r="P158" s="42"/>
      <c r="Q158" s="21">
        <v>0.0605439814814815</v>
      </c>
      <c r="R158" s="142" t="s">
        <v>429</v>
      </c>
      <c r="S158" s="110" t="s">
        <v>527</v>
      </c>
      <c r="T158" s="25">
        <v>27</v>
      </c>
    </row>
    <row r="159" spans="1:20" ht="23.25" customHeight="1">
      <c r="A159" s="8" t="s">
        <v>634</v>
      </c>
      <c r="B159" s="103" t="s">
        <v>1117</v>
      </c>
      <c r="C159" s="104" t="s">
        <v>40</v>
      </c>
      <c r="D159" s="137">
        <v>1972</v>
      </c>
      <c r="E159" s="106">
        <v>0.09864583333333334</v>
      </c>
      <c r="F159" s="122" t="s">
        <v>165</v>
      </c>
      <c r="G159" s="144" t="s">
        <v>101</v>
      </c>
      <c r="H159" s="15">
        <v>0.005636904761904762</v>
      </c>
      <c r="I159" s="16">
        <v>0.04627314814814814</v>
      </c>
      <c r="J159" s="16">
        <v>0.002222222222222195</v>
      </c>
      <c r="K159" s="17">
        <v>8208.963979819311</v>
      </c>
      <c r="L159" s="17">
        <v>214.12542502396718</v>
      </c>
      <c r="M159" s="16">
        <v>0.021168981481481483</v>
      </c>
      <c r="N159" s="145" t="s">
        <v>136</v>
      </c>
      <c r="O159" s="140"/>
      <c r="P159" s="42"/>
      <c r="Q159" s="21">
        <v>0.07747685185185185</v>
      </c>
      <c r="R159" s="142" t="s">
        <v>634</v>
      </c>
      <c r="S159" s="110" t="s">
        <v>397</v>
      </c>
      <c r="T159" s="25">
        <v>26</v>
      </c>
    </row>
    <row r="160" spans="1:20" ht="23.25" customHeight="1">
      <c r="A160" s="8" t="s">
        <v>636</v>
      </c>
      <c r="B160" s="103" t="s">
        <v>1312</v>
      </c>
      <c r="C160" s="104" t="s">
        <v>60</v>
      </c>
      <c r="D160" s="137">
        <v>1984</v>
      </c>
      <c r="E160" s="106">
        <v>0.10231481481481483</v>
      </c>
      <c r="F160" s="122" t="s">
        <v>165</v>
      </c>
      <c r="G160" s="144" t="s">
        <v>106</v>
      </c>
      <c r="H160" s="15">
        <v>0.005846560846560847</v>
      </c>
      <c r="I160" s="16">
        <v>0.049942129629629635</v>
      </c>
      <c r="J160" s="16">
        <v>0.0036689814814814953</v>
      </c>
      <c r="K160" s="17">
        <v>8542.138009049773</v>
      </c>
      <c r="L160" s="17">
        <v>333.1740292304621</v>
      </c>
      <c r="M160" s="16">
        <v>0.02259259259259258</v>
      </c>
      <c r="N160" s="145" t="s">
        <v>140</v>
      </c>
      <c r="O160" s="140"/>
      <c r="P160" s="42"/>
      <c r="Q160" s="21">
        <v>0.07972222222222225</v>
      </c>
      <c r="R160" s="142" t="s">
        <v>640</v>
      </c>
      <c r="S160" s="110" t="s">
        <v>475</v>
      </c>
      <c r="T160" s="25">
        <v>25</v>
      </c>
    </row>
    <row r="161" spans="1:20" ht="23.25" customHeight="1">
      <c r="A161" s="8" t="s">
        <v>640</v>
      </c>
      <c r="B161" s="103" t="s">
        <v>1313</v>
      </c>
      <c r="C161" s="104" t="s">
        <v>65</v>
      </c>
      <c r="D161" s="137">
        <v>1942</v>
      </c>
      <c r="E161" s="106">
        <v>0.10274305555555556</v>
      </c>
      <c r="F161" s="114" t="s">
        <v>100</v>
      </c>
      <c r="G161" s="146" t="s">
        <v>101</v>
      </c>
      <c r="H161" s="15">
        <v>0.0058710317460317464</v>
      </c>
      <c r="I161" s="16">
        <v>0.050370370370370364</v>
      </c>
      <c r="J161" s="16">
        <v>0.00042824074074072904</v>
      </c>
      <c r="K161" s="17">
        <v>8579.475047876533</v>
      </c>
      <c r="L161" s="17">
        <v>37.33703882675945</v>
      </c>
      <c r="M161" s="16">
        <v>0.02354166666666667</v>
      </c>
      <c r="N161" s="139" t="s">
        <v>553</v>
      </c>
      <c r="O161" s="140"/>
      <c r="P161" s="42"/>
      <c r="Q161" s="21">
        <v>0.07920138888888889</v>
      </c>
      <c r="R161" s="142" t="s">
        <v>636</v>
      </c>
      <c r="S161" s="110" t="s">
        <v>580</v>
      </c>
      <c r="T161" s="25">
        <v>24</v>
      </c>
    </row>
    <row r="162" spans="1:20" ht="23.25" customHeight="1">
      <c r="A162" s="8" t="s">
        <v>644</v>
      </c>
      <c r="B162" s="103" t="s">
        <v>1314</v>
      </c>
      <c r="C162" s="104" t="s">
        <v>1315</v>
      </c>
      <c r="D162" s="137">
        <v>1940</v>
      </c>
      <c r="E162" s="106">
        <v>0.10489583333333334</v>
      </c>
      <c r="F162" s="114" t="s">
        <v>100</v>
      </c>
      <c r="G162" s="146" t="s">
        <v>106</v>
      </c>
      <c r="H162" s="15">
        <v>0.005994047619047619</v>
      </c>
      <c r="I162" s="16">
        <v>0.052523148148148145</v>
      </c>
      <c r="J162" s="16">
        <v>0.0021527777777777812</v>
      </c>
      <c r="K162" s="17">
        <v>8762.551031667217</v>
      </c>
      <c r="L162" s="17">
        <v>183.0759837906844</v>
      </c>
      <c r="M162" s="16">
        <v>0.020543981481481496</v>
      </c>
      <c r="N162" s="139" t="s">
        <v>488</v>
      </c>
      <c r="O162" s="140"/>
      <c r="P162" s="42"/>
      <c r="Q162" s="21">
        <v>0.08435185185185184</v>
      </c>
      <c r="R162" s="142" t="s">
        <v>652</v>
      </c>
      <c r="S162" s="110" t="s">
        <v>502</v>
      </c>
      <c r="T162" s="25">
        <v>23</v>
      </c>
    </row>
    <row r="163" spans="1:20" ht="23.25" customHeight="1">
      <c r="A163" s="8" t="s">
        <v>648</v>
      </c>
      <c r="B163" s="103" t="s">
        <v>1127</v>
      </c>
      <c r="C163" s="104" t="s">
        <v>312</v>
      </c>
      <c r="D163" s="137">
        <v>1980</v>
      </c>
      <c r="E163" s="106">
        <v>0.10761574074074076</v>
      </c>
      <c r="F163" s="111" t="s">
        <v>26</v>
      </c>
      <c r="G163" s="138" t="s">
        <v>326</v>
      </c>
      <c r="H163" s="15">
        <v>0.0061494708994709</v>
      </c>
      <c r="I163" s="16">
        <v>0.055243055555555566</v>
      </c>
      <c r="J163" s="16">
        <v>0.002719907407407421</v>
      </c>
      <c r="K163" s="17">
        <v>8983.383523338352</v>
      </c>
      <c r="L163" s="17">
        <v>220.83249167113536</v>
      </c>
      <c r="M163" s="16">
        <v>0.026504629629629628</v>
      </c>
      <c r="N163" s="139" t="s">
        <v>567</v>
      </c>
      <c r="O163" s="140"/>
      <c r="P163" s="42"/>
      <c r="Q163" s="21">
        <v>0.08111111111111113</v>
      </c>
      <c r="R163" s="142" t="s">
        <v>644</v>
      </c>
      <c r="S163" s="110" t="s">
        <v>136</v>
      </c>
      <c r="T163" s="25">
        <v>22</v>
      </c>
    </row>
    <row r="164" spans="1:20" ht="23.25" customHeight="1">
      <c r="A164" s="8" t="s">
        <v>652</v>
      </c>
      <c r="B164" s="103" t="s">
        <v>791</v>
      </c>
      <c r="C164" s="104" t="s">
        <v>444</v>
      </c>
      <c r="D164" s="137">
        <v>1963</v>
      </c>
      <c r="E164" s="106">
        <v>0.10871527777777779</v>
      </c>
      <c r="F164" s="125" t="s">
        <v>289</v>
      </c>
      <c r="G164" s="148" t="s">
        <v>53</v>
      </c>
      <c r="H164" s="15">
        <v>0.0062123015873015875</v>
      </c>
      <c r="I164" s="16">
        <v>0.05634259259259259</v>
      </c>
      <c r="J164" s="16">
        <v>0.0010995370370370239</v>
      </c>
      <c r="K164" s="17">
        <v>9069.519855211327</v>
      </c>
      <c r="L164" s="17">
        <v>86.13633187297455</v>
      </c>
      <c r="M164" s="16">
        <v>0.020289351851851864</v>
      </c>
      <c r="N164" s="145" t="s">
        <v>123</v>
      </c>
      <c r="O164" s="140"/>
      <c r="P164" s="42"/>
      <c r="Q164" s="21">
        <v>0.08842592592592592</v>
      </c>
      <c r="R164" s="142" t="s">
        <v>662</v>
      </c>
      <c r="S164" s="110" t="s">
        <v>127</v>
      </c>
      <c r="T164" s="25">
        <v>21</v>
      </c>
    </row>
    <row r="165" spans="1:20" ht="23.25" customHeight="1">
      <c r="A165" s="8" t="s">
        <v>656</v>
      </c>
      <c r="B165" s="103" t="s">
        <v>1316</v>
      </c>
      <c r="C165" s="104" t="s">
        <v>60</v>
      </c>
      <c r="D165" s="137">
        <v>1950</v>
      </c>
      <c r="E165" s="106">
        <v>0.10930555555555557</v>
      </c>
      <c r="F165" s="114" t="s">
        <v>100</v>
      </c>
      <c r="G165" s="146" t="s">
        <v>111</v>
      </c>
      <c r="H165" s="15">
        <v>0.006246031746031747</v>
      </c>
      <c r="I165" s="16">
        <v>0.05693287037037038</v>
      </c>
      <c r="J165" s="16">
        <v>0.0005902777777777868</v>
      </c>
      <c r="K165" s="17">
        <v>9115.046590427784</v>
      </c>
      <c r="L165" s="17">
        <v>45.52673521645738</v>
      </c>
      <c r="M165" s="16">
        <v>0.027939814814814806</v>
      </c>
      <c r="N165" s="139" t="s">
        <v>571</v>
      </c>
      <c r="O165" s="140"/>
      <c r="P165" s="42"/>
      <c r="Q165" s="21">
        <v>0.08136574074074077</v>
      </c>
      <c r="R165" s="142" t="s">
        <v>648</v>
      </c>
      <c r="S165" s="110" t="s">
        <v>729</v>
      </c>
      <c r="T165" s="25">
        <v>20</v>
      </c>
    </row>
    <row r="166" spans="1:20" ht="23.25" customHeight="1">
      <c r="A166" s="8" t="s">
        <v>658</v>
      </c>
      <c r="B166" s="103" t="s">
        <v>1135</v>
      </c>
      <c r="C166" s="104" t="s">
        <v>40</v>
      </c>
      <c r="D166" s="137">
        <v>1978</v>
      </c>
      <c r="E166" s="106">
        <v>0.11270833333333334</v>
      </c>
      <c r="F166" s="111" t="s">
        <v>26</v>
      </c>
      <c r="G166" s="138" t="s">
        <v>330</v>
      </c>
      <c r="H166" s="15">
        <v>0.006440476190476191</v>
      </c>
      <c r="I166" s="16">
        <v>0.060335648148148145</v>
      </c>
      <c r="J166" s="16">
        <v>0.0034027777777777685</v>
      </c>
      <c r="K166" s="17">
        <v>9368.196754980489</v>
      </c>
      <c r="L166" s="17">
        <v>253.15016455270415</v>
      </c>
      <c r="M166" s="16">
        <v>0.02562500000000001</v>
      </c>
      <c r="N166" s="139" t="s">
        <v>565</v>
      </c>
      <c r="O166" s="140"/>
      <c r="P166" s="42"/>
      <c r="Q166" s="21">
        <v>0.08708333333333333</v>
      </c>
      <c r="R166" s="142" t="s">
        <v>658</v>
      </c>
      <c r="S166" s="110" t="s">
        <v>101</v>
      </c>
      <c r="T166" s="25">
        <v>19</v>
      </c>
    </row>
    <row r="167" spans="1:20" ht="23.25" customHeight="1">
      <c r="A167" s="8" t="s">
        <v>662</v>
      </c>
      <c r="B167" s="103" t="s">
        <v>1317</v>
      </c>
      <c r="C167" s="104" t="s">
        <v>328</v>
      </c>
      <c r="D167" s="137">
        <v>1966</v>
      </c>
      <c r="E167" s="106">
        <v>0.11293981481481481</v>
      </c>
      <c r="F167" s="107" t="s">
        <v>42</v>
      </c>
      <c r="G167" s="143" t="s">
        <v>218</v>
      </c>
      <c r="H167" s="15">
        <v>0.006453703703703704</v>
      </c>
      <c r="I167" s="16">
        <v>0.06056712962962962</v>
      </c>
      <c r="J167" s="16">
        <v>0.0002314814814814714</v>
      </c>
      <c r="K167" s="17">
        <v>9384.86370157819</v>
      </c>
      <c r="L167" s="17">
        <v>16.6669465977011</v>
      </c>
      <c r="M167" s="16">
        <v>0.02326388888888889</v>
      </c>
      <c r="N167" s="139" t="s">
        <v>545</v>
      </c>
      <c r="O167" s="140"/>
      <c r="P167" s="42"/>
      <c r="Q167" s="21">
        <v>0.08967592592592592</v>
      </c>
      <c r="R167" s="142" t="s">
        <v>665</v>
      </c>
      <c r="S167" s="110" t="s">
        <v>166</v>
      </c>
      <c r="T167" s="25">
        <v>18</v>
      </c>
    </row>
    <row r="168" spans="1:20" ht="23.25" customHeight="1">
      <c r="A168" s="8" t="s">
        <v>665</v>
      </c>
      <c r="B168" s="103" t="s">
        <v>1318</v>
      </c>
      <c r="C168" s="104" t="s">
        <v>328</v>
      </c>
      <c r="D168" s="137">
        <v>1964</v>
      </c>
      <c r="E168" s="106">
        <v>0.11293981481481481</v>
      </c>
      <c r="F168" s="107" t="s">
        <v>42</v>
      </c>
      <c r="G168" s="143" t="s">
        <v>214</v>
      </c>
      <c r="H168" s="15">
        <v>0.006453703703703704</v>
      </c>
      <c r="I168" s="16">
        <v>0.06056712962962962</v>
      </c>
      <c r="J168" s="16">
        <v>0</v>
      </c>
      <c r="K168" s="17">
        <v>9384.86370157819</v>
      </c>
      <c r="L168" s="17">
        <v>0</v>
      </c>
      <c r="M168" s="16">
        <v>0.023148148148148154</v>
      </c>
      <c r="N168" s="139" t="s">
        <v>540</v>
      </c>
      <c r="O168" s="140"/>
      <c r="P168" s="42"/>
      <c r="Q168" s="21">
        <v>0.08979166666666666</v>
      </c>
      <c r="R168" s="142" t="s">
        <v>668</v>
      </c>
      <c r="S168" s="110" t="s">
        <v>349</v>
      </c>
      <c r="T168" s="25">
        <v>17</v>
      </c>
    </row>
    <row r="169" spans="1:20" ht="23.25" customHeight="1">
      <c r="A169" s="8" t="s">
        <v>668</v>
      </c>
      <c r="B169" s="103" t="s">
        <v>1319</v>
      </c>
      <c r="C169" s="104" t="s">
        <v>713</v>
      </c>
      <c r="D169" s="137">
        <v>1953</v>
      </c>
      <c r="E169" s="106">
        <v>0.1153125</v>
      </c>
      <c r="F169" s="125" t="s">
        <v>289</v>
      </c>
      <c r="G169" s="148" t="s">
        <v>57</v>
      </c>
      <c r="H169" s="15">
        <v>0.006589285714285714</v>
      </c>
      <c r="I169" s="16">
        <v>0.06293981481481481</v>
      </c>
      <c r="J169" s="16">
        <v>0.002372685185185186</v>
      </c>
      <c r="K169" s="17">
        <v>9551.841814714444</v>
      </c>
      <c r="L169" s="17">
        <v>166.97811313625425</v>
      </c>
      <c r="M169" s="16">
        <v>0.025416666666666657</v>
      </c>
      <c r="N169" s="145" t="s">
        <v>147</v>
      </c>
      <c r="O169" s="140"/>
      <c r="P169" s="42"/>
      <c r="Q169" s="21">
        <v>0.08989583333333334</v>
      </c>
      <c r="R169" s="142" t="s">
        <v>671</v>
      </c>
      <c r="S169" s="110" t="s">
        <v>198</v>
      </c>
      <c r="T169" s="25">
        <v>16</v>
      </c>
    </row>
    <row r="170" spans="1:20" ht="23.25" customHeight="1">
      <c r="A170" s="8" t="s">
        <v>671</v>
      </c>
      <c r="B170" s="103" t="s">
        <v>1133</v>
      </c>
      <c r="C170" s="104" t="s">
        <v>40</v>
      </c>
      <c r="D170" s="137">
        <v>1954</v>
      </c>
      <c r="E170" s="106">
        <v>0.11539351851851852</v>
      </c>
      <c r="F170" s="125" t="s">
        <v>289</v>
      </c>
      <c r="G170" s="148" t="s">
        <v>62</v>
      </c>
      <c r="H170" s="15">
        <v>0.006593915343915344</v>
      </c>
      <c r="I170" s="16">
        <v>0.06302083333333333</v>
      </c>
      <c r="J170" s="16">
        <v>8.101851851852193E-05</v>
      </c>
      <c r="K170" s="17">
        <v>9557.4222668004</v>
      </c>
      <c r="L170" s="17">
        <v>5.580452085956495</v>
      </c>
      <c r="M170" s="16">
        <v>0.028541666666666674</v>
      </c>
      <c r="N170" s="145" t="s">
        <v>177</v>
      </c>
      <c r="O170" s="140"/>
      <c r="P170" s="42"/>
      <c r="Q170" s="21">
        <v>0.08685185185185185</v>
      </c>
      <c r="R170" s="142" t="s">
        <v>656</v>
      </c>
      <c r="S170" s="110" t="s">
        <v>111</v>
      </c>
      <c r="T170" s="25">
        <v>15</v>
      </c>
    </row>
    <row r="171" spans="1:20" ht="23.25" customHeight="1">
      <c r="A171" s="8" t="s">
        <v>675</v>
      </c>
      <c r="B171" s="103" t="s">
        <v>783</v>
      </c>
      <c r="C171" s="104" t="s">
        <v>387</v>
      </c>
      <c r="D171" s="137">
        <v>1969</v>
      </c>
      <c r="E171" s="106">
        <v>0.1173611111111111</v>
      </c>
      <c r="F171" s="125" t="s">
        <v>289</v>
      </c>
      <c r="G171" s="148" t="s">
        <v>67</v>
      </c>
      <c r="H171" s="15">
        <v>0.006706349206349205</v>
      </c>
      <c r="I171" s="16">
        <v>0.06498842592592591</v>
      </c>
      <c r="J171" s="16">
        <v>0.0019675925925925764</v>
      </c>
      <c r="K171" s="17">
        <v>9690.58185404339</v>
      </c>
      <c r="L171" s="17">
        <v>133.1595872429898</v>
      </c>
      <c r="M171" s="16">
        <v>0.018692129629629628</v>
      </c>
      <c r="N171" s="145" t="s">
        <v>86</v>
      </c>
      <c r="O171" s="140"/>
      <c r="P171" s="42"/>
      <c r="Q171" s="21">
        <v>0.09866898148148147</v>
      </c>
      <c r="R171" s="142" t="s">
        <v>683</v>
      </c>
      <c r="S171" s="110" t="s">
        <v>441</v>
      </c>
      <c r="T171" s="25">
        <v>14</v>
      </c>
    </row>
    <row r="172" spans="1:20" ht="23.25" customHeight="1">
      <c r="A172" s="8" t="s">
        <v>679</v>
      </c>
      <c r="B172" s="103" t="s">
        <v>1320</v>
      </c>
      <c r="C172" s="104" t="s">
        <v>1321</v>
      </c>
      <c r="D172" s="137">
        <v>1979</v>
      </c>
      <c r="E172" s="106">
        <v>0.11769675925925926</v>
      </c>
      <c r="F172" s="122" t="s">
        <v>165</v>
      </c>
      <c r="G172" s="144" t="s">
        <v>111</v>
      </c>
      <c r="H172" s="15">
        <v>0.006725529100529101</v>
      </c>
      <c r="I172" s="16">
        <v>0.06532407407407406</v>
      </c>
      <c r="J172" s="16">
        <v>0.00033564814814816823</v>
      </c>
      <c r="K172" s="17">
        <v>9712.852787884745</v>
      </c>
      <c r="L172" s="17">
        <v>22.270933841355145</v>
      </c>
      <c r="M172" s="16">
        <v>0.019027777777777796</v>
      </c>
      <c r="N172" s="145" t="s">
        <v>91</v>
      </c>
      <c r="O172" s="140"/>
      <c r="P172" s="42"/>
      <c r="Q172" s="21">
        <v>0.09866898148148147</v>
      </c>
      <c r="R172" s="142" t="s">
        <v>687</v>
      </c>
      <c r="S172" s="110" t="s">
        <v>243</v>
      </c>
      <c r="T172" s="25">
        <v>13</v>
      </c>
    </row>
    <row r="173" spans="1:20" ht="23.25" customHeight="1">
      <c r="A173" s="8" t="s">
        <v>683</v>
      </c>
      <c r="B173" s="103" t="s">
        <v>1322</v>
      </c>
      <c r="C173" s="104" t="s">
        <v>40</v>
      </c>
      <c r="D173" s="137">
        <v>1976</v>
      </c>
      <c r="E173" s="106">
        <v>0.1234375</v>
      </c>
      <c r="F173" s="122" t="s">
        <v>165</v>
      </c>
      <c r="G173" s="144" t="s">
        <v>114</v>
      </c>
      <c r="H173" s="15">
        <v>0.007053571428571429</v>
      </c>
      <c r="I173" s="16">
        <v>0.0710648148148148</v>
      </c>
      <c r="J173" s="16">
        <v>0.005740740740740741</v>
      </c>
      <c r="K173" s="17">
        <v>10075.011720581339</v>
      </c>
      <c r="L173" s="17">
        <v>362.1589326965932</v>
      </c>
      <c r="M173" s="16">
        <v>0.029305555555555557</v>
      </c>
      <c r="N173" s="145" t="s">
        <v>181</v>
      </c>
      <c r="O173" s="140"/>
      <c r="P173" s="42"/>
      <c r="Q173" s="21">
        <v>0.09413194444444445</v>
      </c>
      <c r="R173" s="142" t="s">
        <v>679</v>
      </c>
      <c r="S173" s="110" t="s">
        <v>62</v>
      </c>
      <c r="T173" s="25">
        <v>12</v>
      </c>
    </row>
    <row r="174" spans="1:20" ht="23.25" customHeight="1">
      <c r="A174" s="8" t="s">
        <v>687</v>
      </c>
      <c r="B174" s="103" t="s">
        <v>1323</v>
      </c>
      <c r="C174" s="104" t="s">
        <v>650</v>
      </c>
      <c r="D174" s="137">
        <v>1949</v>
      </c>
      <c r="E174" s="106">
        <v>0.12973379629629633</v>
      </c>
      <c r="F174" s="114" t="s">
        <v>100</v>
      </c>
      <c r="G174" s="146" t="s">
        <v>114</v>
      </c>
      <c r="H174" s="15">
        <v>0.00741335978835979</v>
      </c>
      <c r="I174" s="16">
        <v>0.07736111111111113</v>
      </c>
      <c r="J174" s="16">
        <v>0.006296296296296328</v>
      </c>
      <c r="K174" s="17">
        <v>10435.364439289857</v>
      </c>
      <c r="L174" s="17">
        <v>360.3527187085183</v>
      </c>
      <c r="M174" s="16">
        <v>0.039571759259259265</v>
      </c>
      <c r="N174" s="139" t="s">
        <v>584</v>
      </c>
      <c r="O174" s="140"/>
      <c r="P174" s="42"/>
      <c r="Q174" s="21">
        <v>0.09016203703703707</v>
      </c>
      <c r="R174" s="142" t="s">
        <v>675</v>
      </c>
      <c r="S174" s="110" t="s">
        <v>553</v>
      </c>
      <c r="T174" s="25">
        <v>11</v>
      </c>
    </row>
    <row r="175" spans="1:20" ht="23.25" customHeight="1">
      <c r="A175" s="8" t="s">
        <v>690</v>
      </c>
      <c r="B175" s="103" t="s">
        <v>1324</v>
      </c>
      <c r="C175" s="104" t="s">
        <v>65</v>
      </c>
      <c r="D175" s="137">
        <v>1974</v>
      </c>
      <c r="E175" s="106">
        <v>0.1500462962962963</v>
      </c>
      <c r="F175" s="122" t="s">
        <v>165</v>
      </c>
      <c r="G175" s="144" t="s">
        <v>118</v>
      </c>
      <c r="H175" s="15">
        <v>0.008574074074074074</v>
      </c>
      <c r="I175" s="16">
        <v>0.09767361111111109</v>
      </c>
      <c r="J175" s="16">
        <v>0.020312499999999956</v>
      </c>
      <c r="K175" s="17">
        <v>11391.738660907125</v>
      </c>
      <c r="L175" s="17">
        <v>956.3742216172686</v>
      </c>
      <c r="M175" s="16">
        <v>0.026782407407407394</v>
      </c>
      <c r="N175" s="145" t="s">
        <v>160</v>
      </c>
      <c r="O175" s="140"/>
      <c r="P175" s="42"/>
      <c r="Q175" s="21">
        <v>0.1232638888888889</v>
      </c>
      <c r="R175" s="142" t="s">
        <v>690</v>
      </c>
      <c r="S175" s="110" t="s">
        <v>584</v>
      </c>
      <c r="T175" s="25">
        <v>10</v>
      </c>
    </row>
    <row r="176" spans="1:20" ht="23.25" customHeight="1">
      <c r="A176" s="8" t="s">
        <v>694</v>
      </c>
      <c r="B176" s="103" t="s">
        <v>1325</v>
      </c>
      <c r="C176" s="104" t="s">
        <v>65</v>
      </c>
      <c r="D176" s="137">
        <v>1986</v>
      </c>
      <c r="E176" s="106">
        <v>0.1525462962962963</v>
      </c>
      <c r="F176" s="122" t="s">
        <v>165</v>
      </c>
      <c r="G176" s="144" t="s">
        <v>123</v>
      </c>
      <c r="H176" s="15">
        <v>0.008716931216931217</v>
      </c>
      <c r="I176" s="16">
        <v>0.10017361111111109</v>
      </c>
      <c r="J176" s="16">
        <v>0.0025000000000000022</v>
      </c>
      <c r="K176" s="17">
        <v>11491.843702579663</v>
      </c>
      <c r="L176" s="17">
        <v>100.10504167253748</v>
      </c>
      <c r="M176" s="16">
        <v>0.0267361111111111</v>
      </c>
      <c r="N176" s="145" t="s">
        <v>151</v>
      </c>
      <c r="O176" s="140"/>
      <c r="P176" s="42"/>
      <c r="Q176" s="21">
        <v>0.1258101851851852</v>
      </c>
      <c r="R176" s="142" t="s">
        <v>694</v>
      </c>
      <c r="S176" s="110" t="s">
        <v>589</v>
      </c>
      <c r="T176" s="25">
        <v>9</v>
      </c>
    </row>
    <row r="177" spans="1:20" ht="23.25" customHeight="1">
      <c r="A177" s="8" t="s">
        <v>697</v>
      </c>
      <c r="B177" s="103" t="s">
        <v>1326</v>
      </c>
      <c r="C177" s="104" t="s">
        <v>65</v>
      </c>
      <c r="D177" s="137">
        <v>1987</v>
      </c>
      <c r="E177" s="106">
        <v>0.1525462962962963</v>
      </c>
      <c r="F177" s="122" t="s">
        <v>165</v>
      </c>
      <c r="G177" s="144" t="s">
        <v>127</v>
      </c>
      <c r="H177" s="15">
        <v>0.008716931216931217</v>
      </c>
      <c r="I177" s="16">
        <v>0.10017361111111109</v>
      </c>
      <c r="J177" s="16">
        <v>0</v>
      </c>
      <c r="K177" s="17">
        <v>11491.843702579663</v>
      </c>
      <c r="L177" s="17">
        <v>0</v>
      </c>
      <c r="M177" s="16">
        <v>0.0267361111111111</v>
      </c>
      <c r="N177" s="145" t="s">
        <v>155</v>
      </c>
      <c r="O177" s="140"/>
      <c r="P177" s="42"/>
      <c r="Q177" s="21">
        <v>0.1258101851851852</v>
      </c>
      <c r="R177" s="142" t="s">
        <v>697</v>
      </c>
      <c r="S177" s="110" t="s">
        <v>593</v>
      </c>
      <c r="T177" s="25">
        <v>8</v>
      </c>
    </row>
    <row r="178" spans="1:20" ht="23.25" customHeight="1">
      <c r="A178" s="8" t="s">
        <v>701</v>
      </c>
      <c r="B178" s="103" t="s">
        <v>1327</v>
      </c>
      <c r="C178" s="104" t="s">
        <v>65</v>
      </c>
      <c r="D178" s="137">
        <v>1975</v>
      </c>
      <c r="E178" s="106">
        <v>0.16305555555555554</v>
      </c>
      <c r="F178" s="122" t="s">
        <v>165</v>
      </c>
      <c r="G178" s="144" t="s">
        <v>136</v>
      </c>
      <c r="H178" s="15">
        <v>0.009317460317460316</v>
      </c>
      <c r="I178" s="16">
        <v>0.11068287037037033</v>
      </c>
      <c r="J178" s="16">
        <v>0.010509259259259246</v>
      </c>
      <c r="K178" s="17">
        <v>11879.081487791025</v>
      </c>
      <c r="L178" s="17">
        <v>387.2377852113623</v>
      </c>
      <c r="M178" s="16">
        <v>0.028217592592592572</v>
      </c>
      <c r="N178" s="145" t="s">
        <v>166</v>
      </c>
      <c r="O178" s="140"/>
      <c r="P178" s="42"/>
      <c r="Q178" s="21">
        <v>0.13483796296296297</v>
      </c>
      <c r="R178" s="142" t="s">
        <v>701</v>
      </c>
      <c r="S178" s="110" t="s">
        <v>585</v>
      </c>
      <c r="T178" s="25">
        <v>7</v>
      </c>
    </row>
    <row r="179" spans="1:20" ht="23.25" customHeight="1">
      <c r="A179" s="8" t="s">
        <v>704</v>
      </c>
      <c r="B179" s="103" t="s">
        <v>1328</v>
      </c>
      <c r="C179" s="104" t="s">
        <v>65</v>
      </c>
      <c r="D179" s="137">
        <v>1977</v>
      </c>
      <c r="E179" s="106">
        <v>0.1631365740740741</v>
      </c>
      <c r="F179" s="122" t="s">
        <v>165</v>
      </c>
      <c r="G179" s="144" t="s">
        <v>132</v>
      </c>
      <c r="H179" s="15">
        <v>0.009322089947089949</v>
      </c>
      <c r="I179" s="16">
        <v>0.11076388888888888</v>
      </c>
      <c r="J179" s="16">
        <v>8.101851851854969E-05</v>
      </c>
      <c r="K179" s="17">
        <v>11881.873004611562</v>
      </c>
      <c r="L179" s="17">
        <v>2.7915168205363443</v>
      </c>
      <c r="M179" s="16">
        <v>0.02829861111111112</v>
      </c>
      <c r="N179" s="145" t="s">
        <v>168</v>
      </c>
      <c r="O179" s="140"/>
      <c r="P179" s="42"/>
      <c r="Q179" s="21">
        <v>0.13483796296296297</v>
      </c>
      <c r="R179" s="142" t="s">
        <v>704</v>
      </c>
      <c r="S179" s="110" t="s">
        <v>596</v>
      </c>
      <c r="T179" s="25">
        <v>6</v>
      </c>
    </row>
    <row r="180" spans="1:20" ht="23.25" customHeight="1">
      <c r="A180" s="8" t="s">
        <v>707</v>
      </c>
      <c r="B180" s="103" t="s">
        <v>1329</v>
      </c>
      <c r="C180" s="104" t="s">
        <v>65</v>
      </c>
      <c r="D180" s="137">
        <v>1986</v>
      </c>
      <c r="E180" s="106">
        <v>0.1631365740740741</v>
      </c>
      <c r="F180" s="122" t="s">
        <v>165</v>
      </c>
      <c r="G180" s="144" t="s">
        <v>140</v>
      </c>
      <c r="H180" s="15">
        <v>0.009322089947089949</v>
      </c>
      <c r="I180" s="16">
        <v>0.11076388888888888</v>
      </c>
      <c r="J180" s="16">
        <v>0</v>
      </c>
      <c r="K180" s="17">
        <v>11881.873004611562</v>
      </c>
      <c r="L180" s="17">
        <v>0</v>
      </c>
      <c r="M180" s="16">
        <v>0.02829861111111112</v>
      </c>
      <c r="N180" s="145" t="s">
        <v>171</v>
      </c>
      <c r="O180" s="140"/>
      <c r="P180" s="42"/>
      <c r="Q180" s="21">
        <v>0.13483796296296297</v>
      </c>
      <c r="R180" s="142" t="s">
        <v>707</v>
      </c>
      <c r="S180" s="110" t="s">
        <v>601</v>
      </c>
      <c r="T180" s="25">
        <v>5</v>
      </c>
    </row>
    <row r="181" spans="1:20" ht="23.25" customHeight="1">
      <c r="A181" s="8" t="s">
        <v>711</v>
      </c>
      <c r="B181" s="103" t="s">
        <v>1330</v>
      </c>
      <c r="C181" s="104" t="s">
        <v>65</v>
      </c>
      <c r="D181" s="137">
        <v>1986</v>
      </c>
      <c r="E181" s="106">
        <v>0.1631365740740741</v>
      </c>
      <c r="F181" s="122" t="s">
        <v>165</v>
      </c>
      <c r="G181" s="144" t="s">
        <v>144</v>
      </c>
      <c r="H181" s="15">
        <v>0.009322089947089949</v>
      </c>
      <c r="I181" s="16">
        <v>0.11076388888888888</v>
      </c>
      <c r="J181" s="16">
        <v>0</v>
      </c>
      <c r="K181" s="17">
        <v>11881.873004611562</v>
      </c>
      <c r="L181" s="17">
        <v>0</v>
      </c>
      <c r="M181" s="16">
        <v>0.02829861111111112</v>
      </c>
      <c r="N181" s="145" t="s">
        <v>174</v>
      </c>
      <c r="O181" s="140"/>
      <c r="P181" s="42"/>
      <c r="Q181" s="21">
        <v>0.13483796296296297</v>
      </c>
      <c r="R181" s="142" t="s">
        <v>711</v>
      </c>
      <c r="S181" s="110" t="s">
        <v>606</v>
      </c>
      <c r="T181" s="25">
        <v>4</v>
      </c>
    </row>
    <row r="182" spans="1:20" ht="23.25" customHeight="1">
      <c r="A182" s="8" t="s">
        <v>715</v>
      </c>
      <c r="B182" s="103" t="s">
        <v>1331</v>
      </c>
      <c r="C182" s="104" t="s">
        <v>65</v>
      </c>
      <c r="D182" s="137">
        <v>1987</v>
      </c>
      <c r="E182" s="106">
        <v>0.19555555555555557</v>
      </c>
      <c r="F182" s="122" t="s">
        <v>165</v>
      </c>
      <c r="G182" s="144" t="s">
        <v>147</v>
      </c>
      <c r="H182" s="15">
        <v>0.011174603174603176</v>
      </c>
      <c r="I182" s="16">
        <v>0.14318287037037036</v>
      </c>
      <c r="J182" s="16">
        <v>0.03241898148148148</v>
      </c>
      <c r="K182" s="17">
        <v>12813.239820075756</v>
      </c>
      <c r="L182" s="17">
        <v>931.3668154641946</v>
      </c>
      <c r="M182" s="16">
        <v>0.039305555555555566</v>
      </c>
      <c r="N182" s="145" t="s">
        <v>184</v>
      </c>
      <c r="O182" s="140"/>
      <c r="P182" s="42"/>
      <c r="Q182" s="21">
        <v>0.15625</v>
      </c>
      <c r="R182" s="142" t="s">
        <v>715</v>
      </c>
      <c r="S182" s="110" t="s">
        <v>648</v>
      </c>
      <c r="T182" s="25">
        <v>3</v>
      </c>
    </row>
    <row r="183" spans="1:20" ht="23.25" customHeight="1">
      <c r="A183" s="8" t="s">
        <v>719</v>
      </c>
      <c r="B183" s="103" t="s">
        <v>1332</v>
      </c>
      <c r="C183" s="104" t="s">
        <v>65</v>
      </c>
      <c r="D183" s="137">
        <v>1988</v>
      </c>
      <c r="E183" s="106">
        <v>0.19555555555555557</v>
      </c>
      <c r="F183" s="122" t="s">
        <v>165</v>
      </c>
      <c r="G183" s="144" t="s">
        <v>151</v>
      </c>
      <c r="H183" s="15">
        <v>0.011174603174603176</v>
      </c>
      <c r="I183" s="16">
        <v>0.14318287037037036</v>
      </c>
      <c r="J183" s="16">
        <v>0</v>
      </c>
      <c r="K183" s="17">
        <v>12813.239820075756</v>
      </c>
      <c r="L183" s="17">
        <v>0</v>
      </c>
      <c r="M183" s="16">
        <v>0.039305555555555566</v>
      </c>
      <c r="N183" s="145" t="s">
        <v>189</v>
      </c>
      <c r="O183" s="140"/>
      <c r="P183" s="42"/>
      <c r="Q183" s="21">
        <v>0.15625</v>
      </c>
      <c r="R183" s="142" t="s">
        <v>719</v>
      </c>
      <c r="S183" s="110" t="s">
        <v>652</v>
      </c>
      <c r="T183" s="25">
        <v>2</v>
      </c>
    </row>
    <row r="184" spans="1:20" ht="23.25" customHeight="1">
      <c r="A184" s="8" t="s">
        <v>723</v>
      </c>
      <c r="B184" s="103" t="s">
        <v>1333</v>
      </c>
      <c r="C184" s="104" t="s">
        <v>65</v>
      </c>
      <c r="D184" s="137">
        <v>1983</v>
      </c>
      <c r="E184" s="106">
        <v>0.19555555555555557</v>
      </c>
      <c r="F184" s="111" t="s">
        <v>26</v>
      </c>
      <c r="G184" s="138" t="s">
        <v>333</v>
      </c>
      <c r="H184" s="15">
        <v>0.011174603174603176</v>
      </c>
      <c r="I184" s="16">
        <v>0.14318287037037036</v>
      </c>
      <c r="J184" s="16">
        <v>0</v>
      </c>
      <c r="K184" s="17">
        <v>12813.239820075756</v>
      </c>
      <c r="L184" s="17">
        <v>0</v>
      </c>
      <c r="M184" s="16">
        <v>0.039305555555555566</v>
      </c>
      <c r="N184" s="139" t="s">
        <v>580</v>
      </c>
      <c r="O184" s="140"/>
      <c r="P184" s="42"/>
      <c r="Q184" s="21">
        <v>0.15625</v>
      </c>
      <c r="R184" s="142" t="s">
        <v>723</v>
      </c>
      <c r="S184" s="110" t="s">
        <v>656</v>
      </c>
      <c r="T184" s="25">
        <v>1</v>
      </c>
    </row>
    <row r="186" spans="6:8" ht="15.75" customHeight="1">
      <c r="F186" s="65" t="s">
        <v>26</v>
      </c>
      <c r="G186" s="66" t="s">
        <v>756</v>
      </c>
      <c r="H186" s="67"/>
    </row>
    <row r="187" spans="6:8" ht="15.75" customHeight="1">
      <c r="F187" s="68" t="s">
        <v>42</v>
      </c>
      <c r="G187" s="69" t="s">
        <v>757</v>
      </c>
      <c r="H187" s="70"/>
    </row>
    <row r="188" spans="6:8" ht="15.75" customHeight="1">
      <c r="F188" s="71" t="s">
        <v>100</v>
      </c>
      <c r="G188" s="69" t="s">
        <v>758</v>
      </c>
      <c r="H188" s="70"/>
    </row>
    <row r="189" spans="2:8" ht="15.75" customHeight="1">
      <c r="B189" s="1"/>
      <c r="C189" s="1"/>
      <c r="F189" s="72" t="s">
        <v>165</v>
      </c>
      <c r="G189" s="69" t="s">
        <v>759</v>
      </c>
      <c r="H189" s="70"/>
    </row>
    <row r="190" spans="6:9" ht="15.75" customHeight="1">
      <c r="F190" s="73" t="s">
        <v>289</v>
      </c>
      <c r="G190" s="74" t="s">
        <v>760</v>
      </c>
      <c r="H190" s="75"/>
      <c r="I190" s="1"/>
    </row>
  </sheetData>
  <sheetProtection/>
  <autoFilter ref="A4:T184"/>
  <mergeCells count="2">
    <mergeCell ref="A1:T1"/>
    <mergeCell ref="A2:T2"/>
  </mergeCells>
  <hyperlinks>
    <hyperlink ref="T4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="70" zoomScaleNormal="70"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B55" sqref="B55"/>
    </sheetView>
  </sheetViews>
  <sheetFormatPr defaultColWidth="9.140625" defaultRowHeight="12.75"/>
  <cols>
    <col min="1" max="1" width="6.8515625" style="152" customWidth="1"/>
    <col min="2" max="2" width="28.7109375" style="152" bestFit="1" customWidth="1"/>
    <col min="3" max="3" width="7.7109375" style="152" bestFit="1" customWidth="1"/>
    <col min="4" max="4" width="14.7109375" style="152" bestFit="1" customWidth="1"/>
    <col min="5" max="5" width="15.8515625" style="152" bestFit="1" customWidth="1"/>
    <col min="6" max="6" width="15.8515625" style="152" customWidth="1"/>
    <col min="7" max="7" width="14.7109375" style="152" customWidth="1"/>
    <col min="8" max="8" width="9.140625" style="152" customWidth="1"/>
    <col min="9" max="9" width="16.8515625" style="152" customWidth="1"/>
    <col min="10" max="16384" width="9.140625" style="152" customWidth="1"/>
  </cols>
  <sheetData>
    <row r="1" spans="1:7" ht="34.5" customHeight="1">
      <c r="A1" s="626" t="s">
        <v>1334</v>
      </c>
      <c r="B1" s="626"/>
      <c r="C1" s="626"/>
      <c r="D1" s="626"/>
      <c r="E1" s="626"/>
      <c r="F1" s="626"/>
      <c r="G1" s="626"/>
    </row>
    <row r="2" spans="1:7" ht="15.75" customHeight="1" thickBot="1">
      <c r="A2" s="153" t="s">
        <v>762</v>
      </c>
      <c r="B2" s="154" t="s">
        <v>763</v>
      </c>
      <c r="C2" s="154" t="s">
        <v>5</v>
      </c>
      <c r="D2" s="153" t="s">
        <v>764</v>
      </c>
      <c r="E2" s="154" t="s">
        <v>765</v>
      </c>
      <c r="F2" s="154" t="s">
        <v>766</v>
      </c>
      <c r="G2" s="155" t="s">
        <v>20</v>
      </c>
    </row>
    <row r="3" spans="1:7" ht="24.75" customHeight="1" thickTop="1">
      <c r="A3" s="623" t="s">
        <v>1142</v>
      </c>
      <c r="B3" s="156" t="s">
        <v>1181</v>
      </c>
      <c r="C3" s="157">
        <v>1977</v>
      </c>
      <c r="D3" s="158">
        <v>0.06530092592592592</v>
      </c>
      <c r="E3" s="620">
        <f>D3+D4+D5</f>
        <v>0.17800925925925923</v>
      </c>
      <c r="F3" s="614" t="s">
        <v>21</v>
      </c>
      <c r="G3" s="617" t="s">
        <v>1335</v>
      </c>
    </row>
    <row r="4" spans="1:7" ht="24.75" customHeight="1">
      <c r="A4" s="627"/>
      <c r="B4" s="159" t="s">
        <v>1106</v>
      </c>
      <c r="C4" s="160">
        <v>1966</v>
      </c>
      <c r="D4" s="161">
        <v>0.060335648148148145</v>
      </c>
      <c r="E4" s="621"/>
      <c r="F4" s="615"/>
      <c r="G4" s="618"/>
    </row>
    <row r="5" spans="1:7" ht="24.75" customHeight="1" thickBot="1">
      <c r="A5" s="628"/>
      <c r="B5" s="162" t="s">
        <v>1141</v>
      </c>
      <c r="C5" s="163">
        <v>1984</v>
      </c>
      <c r="D5" s="164">
        <v>0.05237268518518518</v>
      </c>
      <c r="E5" s="622"/>
      <c r="F5" s="616"/>
      <c r="G5" s="619"/>
    </row>
    <row r="6" spans="1:7" ht="24.75" customHeight="1" thickTop="1">
      <c r="A6" s="623" t="s">
        <v>486</v>
      </c>
      <c r="B6" s="156" t="s">
        <v>1159</v>
      </c>
      <c r="C6" s="157">
        <v>1982</v>
      </c>
      <c r="D6" s="158">
        <v>0.06202546296296296</v>
      </c>
      <c r="E6" s="620">
        <f>D6+D7+D8</f>
        <v>0.18449074074074076</v>
      </c>
      <c r="F6" s="614" t="s">
        <v>27</v>
      </c>
      <c r="G6" s="617" t="s">
        <v>1335</v>
      </c>
    </row>
    <row r="7" spans="1:7" ht="24.75" customHeight="1">
      <c r="A7" s="627"/>
      <c r="B7" s="159" t="s">
        <v>1152</v>
      </c>
      <c r="C7" s="160">
        <v>1986</v>
      </c>
      <c r="D7" s="161">
        <v>0.0604050925925926</v>
      </c>
      <c r="E7" s="621"/>
      <c r="F7" s="615"/>
      <c r="G7" s="618"/>
    </row>
    <row r="8" spans="1:7" ht="24.75" customHeight="1" thickBot="1">
      <c r="A8" s="628"/>
      <c r="B8" s="162" t="s">
        <v>1160</v>
      </c>
      <c r="C8" s="163">
        <v>1971</v>
      </c>
      <c r="D8" s="164">
        <v>0.06206018518518519</v>
      </c>
      <c r="E8" s="622"/>
      <c r="F8" s="616"/>
      <c r="G8" s="619"/>
    </row>
    <row r="9" spans="1:9" ht="24.75" customHeight="1" thickTop="1">
      <c r="A9" s="623" t="s">
        <v>1336</v>
      </c>
      <c r="B9" s="156" t="s">
        <v>1232</v>
      </c>
      <c r="C9" s="157">
        <v>1993</v>
      </c>
      <c r="D9" s="158">
        <v>0.07394675925925925</v>
      </c>
      <c r="E9" s="620">
        <f>D9+D10+D11</f>
        <v>0.1865162037037037</v>
      </c>
      <c r="F9" s="614" t="s">
        <v>32</v>
      </c>
      <c r="G9" s="617" t="s">
        <v>1335</v>
      </c>
      <c r="I9" s="165"/>
    </row>
    <row r="10" spans="1:7" ht="24.75" customHeight="1">
      <c r="A10" s="624"/>
      <c r="B10" s="159" t="s">
        <v>1101</v>
      </c>
      <c r="C10" s="160">
        <v>1985</v>
      </c>
      <c r="D10" s="161">
        <v>0.055983796296296295</v>
      </c>
      <c r="E10" s="621"/>
      <c r="F10" s="615"/>
      <c r="G10" s="618"/>
    </row>
    <row r="11" spans="1:7" ht="24.75" customHeight="1" thickBot="1">
      <c r="A11" s="625"/>
      <c r="B11" s="162" t="s">
        <v>1143</v>
      </c>
      <c r="C11" s="163">
        <v>1990</v>
      </c>
      <c r="D11" s="164">
        <v>0.05658564814814815</v>
      </c>
      <c r="E11" s="622"/>
      <c r="F11" s="616"/>
      <c r="G11" s="619"/>
    </row>
    <row r="12" spans="1:9" ht="24.75" customHeight="1" thickTop="1">
      <c r="A12" s="623" t="s">
        <v>1337</v>
      </c>
      <c r="B12" s="156" t="s">
        <v>1210</v>
      </c>
      <c r="C12" s="157">
        <v>1985</v>
      </c>
      <c r="D12" s="158">
        <v>0.06997685185185186</v>
      </c>
      <c r="E12" s="620">
        <f>D12+D13+D14</f>
        <v>0.1867476851851852</v>
      </c>
      <c r="F12" s="614" t="s">
        <v>37</v>
      </c>
      <c r="G12" s="617" t="s">
        <v>1335</v>
      </c>
      <c r="I12" s="165"/>
    </row>
    <row r="13" spans="1:7" ht="24.75" customHeight="1">
      <c r="A13" s="627"/>
      <c r="B13" s="159" t="s">
        <v>1148</v>
      </c>
      <c r="C13" s="160">
        <v>1973</v>
      </c>
      <c r="D13" s="161">
        <v>0.058472222222222224</v>
      </c>
      <c r="E13" s="621"/>
      <c r="F13" s="615"/>
      <c r="G13" s="618"/>
    </row>
    <row r="14" spans="1:7" ht="24.75" customHeight="1" thickBot="1">
      <c r="A14" s="628"/>
      <c r="B14" s="162" t="s">
        <v>1147</v>
      </c>
      <c r="C14" s="163">
        <v>1982</v>
      </c>
      <c r="D14" s="164">
        <v>0.058298611111111114</v>
      </c>
      <c r="E14" s="622"/>
      <c r="F14" s="616"/>
      <c r="G14" s="619"/>
    </row>
    <row r="15" spans="1:7" ht="24.75" customHeight="1" thickTop="1">
      <c r="A15" s="623" t="s">
        <v>1338</v>
      </c>
      <c r="B15" s="156" t="s">
        <v>1115</v>
      </c>
      <c r="C15" s="166">
        <v>1975</v>
      </c>
      <c r="D15" s="167">
        <v>0.07305555555555555</v>
      </c>
      <c r="E15" s="620">
        <f>D15+D16+D17</f>
        <v>0.2006712962962963</v>
      </c>
      <c r="F15" s="614" t="s">
        <v>43</v>
      </c>
      <c r="G15" s="617" t="s">
        <v>1335</v>
      </c>
    </row>
    <row r="16" spans="1:10" ht="24.75" customHeight="1">
      <c r="A16" s="624"/>
      <c r="B16" s="159" t="s">
        <v>1182</v>
      </c>
      <c r="C16" s="160">
        <v>1970</v>
      </c>
      <c r="D16" s="161">
        <v>0.06554398148148148</v>
      </c>
      <c r="E16" s="621"/>
      <c r="F16" s="615"/>
      <c r="G16" s="618"/>
      <c r="J16" s="168"/>
    </row>
    <row r="17" spans="1:7" ht="24.75" customHeight="1" thickBot="1">
      <c r="A17" s="625"/>
      <c r="B17" s="169" t="s">
        <v>771</v>
      </c>
      <c r="C17" s="163">
        <v>1973</v>
      </c>
      <c r="D17" s="164">
        <v>0.06207175925925926</v>
      </c>
      <c r="E17" s="622"/>
      <c r="F17" s="616"/>
      <c r="G17" s="619"/>
    </row>
    <row r="18" spans="1:7" ht="24.75" customHeight="1" thickTop="1">
      <c r="A18" s="623" t="s">
        <v>1339</v>
      </c>
      <c r="B18" s="170" t="s">
        <v>1280</v>
      </c>
      <c r="C18" s="157">
        <v>1990</v>
      </c>
      <c r="D18" s="171">
        <v>0.0846875</v>
      </c>
      <c r="E18" s="620">
        <f>D18+D19+D20</f>
        <v>0.21940972222222221</v>
      </c>
      <c r="F18" s="614" t="s">
        <v>48</v>
      </c>
      <c r="G18" s="617" t="s">
        <v>1335</v>
      </c>
    </row>
    <row r="19" spans="1:7" ht="24.75" customHeight="1">
      <c r="A19" s="624"/>
      <c r="B19" s="172" t="s">
        <v>1172</v>
      </c>
      <c r="C19" s="160">
        <v>1982</v>
      </c>
      <c r="D19" s="173">
        <v>0.0646875</v>
      </c>
      <c r="E19" s="621"/>
      <c r="F19" s="615"/>
      <c r="G19" s="618"/>
    </row>
    <row r="20" spans="1:7" ht="24.75" customHeight="1" thickBot="1">
      <c r="A20" s="625"/>
      <c r="B20" s="162" t="s">
        <v>799</v>
      </c>
      <c r="C20" s="163">
        <v>1983</v>
      </c>
      <c r="D20" s="174">
        <v>0.07003472222222222</v>
      </c>
      <c r="E20" s="622"/>
      <c r="F20" s="616"/>
      <c r="G20" s="619"/>
    </row>
    <row r="21" spans="1:9" ht="24.75" customHeight="1" thickTop="1">
      <c r="A21" s="623"/>
      <c r="B21" s="156" t="s">
        <v>1270</v>
      </c>
      <c r="C21" s="157">
        <v>1975</v>
      </c>
      <c r="D21" s="158">
        <v>0.08246527777777778</v>
      </c>
      <c r="E21" s="620">
        <f>D21+D22+D23</f>
        <v>0.22039351851851852</v>
      </c>
      <c r="F21" s="614" t="s">
        <v>53</v>
      </c>
      <c r="G21" s="617" t="s">
        <v>1335</v>
      </c>
      <c r="I21" s="165"/>
    </row>
    <row r="22" spans="1:7" ht="24.75" customHeight="1">
      <c r="A22" s="624"/>
      <c r="B22" s="159" t="s">
        <v>1202</v>
      </c>
      <c r="C22" s="160">
        <v>1971</v>
      </c>
      <c r="D22" s="161">
        <v>0.06961805555555556</v>
      </c>
      <c r="E22" s="621"/>
      <c r="F22" s="615"/>
      <c r="G22" s="618"/>
    </row>
    <row r="23" spans="1:7" ht="24.75" customHeight="1" thickBot="1">
      <c r="A23" s="625"/>
      <c r="B23" s="162" t="s">
        <v>1195</v>
      </c>
      <c r="C23" s="163">
        <v>1976</v>
      </c>
      <c r="D23" s="164">
        <v>0.06831018518518518</v>
      </c>
      <c r="E23" s="622"/>
      <c r="F23" s="616"/>
      <c r="G23" s="619"/>
    </row>
    <row r="24" spans="1:7" ht="24.75" customHeight="1" thickTop="1">
      <c r="A24" s="623" t="s">
        <v>138</v>
      </c>
      <c r="B24" s="170" t="s">
        <v>1137</v>
      </c>
      <c r="C24" s="157">
        <v>1973</v>
      </c>
      <c r="D24" s="158">
        <v>0.08125</v>
      </c>
      <c r="E24" s="620">
        <f>D24+D25+D26</f>
        <v>0.2313425925925926</v>
      </c>
      <c r="F24" s="614" t="s">
        <v>57</v>
      </c>
      <c r="G24" s="617">
        <v>63</v>
      </c>
    </row>
    <row r="25" spans="1:7" ht="24.75" customHeight="1">
      <c r="A25" s="624"/>
      <c r="B25" s="172" t="s">
        <v>1245</v>
      </c>
      <c r="C25" s="160">
        <v>1949</v>
      </c>
      <c r="D25" s="161">
        <v>0.07670138888888889</v>
      </c>
      <c r="E25" s="621"/>
      <c r="F25" s="615"/>
      <c r="G25" s="618"/>
    </row>
    <row r="26" spans="1:7" ht="24.75" customHeight="1" thickBot="1">
      <c r="A26" s="625"/>
      <c r="B26" s="162" t="s">
        <v>779</v>
      </c>
      <c r="C26" s="163">
        <v>1964</v>
      </c>
      <c r="D26" s="164">
        <v>0.07339120370370371</v>
      </c>
      <c r="E26" s="622"/>
      <c r="F26" s="616"/>
      <c r="G26" s="619"/>
    </row>
    <row r="27" spans="1:9" ht="24.75" customHeight="1" thickTop="1">
      <c r="A27" s="623" t="s">
        <v>1340</v>
      </c>
      <c r="B27" s="156" t="s">
        <v>770</v>
      </c>
      <c r="C27" s="157">
        <v>1965</v>
      </c>
      <c r="D27" s="158">
        <v>0.07421296296296297</v>
      </c>
      <c r="E27" s="620">
        <f>D27+D28+D29</f>
        <v>0.2319675925925926</v>
      </c>
      <c r="F27" s="614" t="s">
        <v>62</v>
      </c>
      <c r="G27" s="617" t="s">
        <v>1335</v>
      </c>
      <c r="I27" s="165"/>
    </row>
    <row r="28" spans="1:7" ht="24.75" customHeight="1">
      <c r="A28" s="624"/>
      <c r="B28" s="159" t="s">
        <v>772</v>
      </c>
      <c r="C28" s="160">
        <v>1960</v>
      </c>
      <c r="D28" s="161">
        <v>0.06861111111111111</v>
      </c>
      <c r="E28" s="621"/>
      <c r="F28" s="615"/>
      <c r="G28" s="618"/>
    </row>
    <row r="29" spans="1:7" ht="24.75" customHeight="1" thickBot="1">
      <c r="A29" s="625"/>
      <c r="B29" s="162" t="s">
        <v>774</v>
      </c>
      <c r="C29" s="163">
        <v>1965</v>
      </c>
      <c r="D29" s="164">
        <v>0.08914351851851852</v>
      </c>
      <c r="E29" s="622"/>
      <c r="F29" s="616"/>
      <c r="G29" s="619"/>
    </row>
    <row r="30" spans="1:7" ht="24.75" customHeight="1" thickTop="1">
      <c r="A30" s="623"/>
      <c r="B30" s="156" t="s">
        <v>784</v>
      </c>
      <c r="C30" s="157">
        <v>1958</v>
      </c>
      <c r="D30" s="158">
        <v>0.08408564814814816</v>
      </c>
      <c r="E30" s="620">
        <f>D30+D31+D32</f>
        <v>0.25267361111111114</v>
      </c>
      <c r="F30" s="614" t="s">
        <v>67</v>
      </c>
      <c r="G30" s="617" t="s">
        <v>1335</v>
      </c>
    </row>
    <row r="31" spans="1:7" ht="24.75" customHeight="1">
      <c r="A31" s="624"/>
      <c r="B31" s="159" t="s">
        <v>1303</v>
      </c>
      <c r="C31" s="160">
        <v>1968</v>
      </c>
      <c r="D31" s="161">
        <v>0.0931712962962963</v>
      </c>
      <c r="E31" s="621"/>
      <c r="F31" s="615"/>
      <c r="G31" s="618"/>
    </row>
    <row r="32" spans="1:7" ht="24.75" customHeight="1" thickBot="1">
      <c r="A32" s="625"/>
      <c r="B32" s="162" t="s">
        <v>1341</v>
      </c>
      <c r="C32" s="163">
        <v>1973</v>
      </c>
      <c r="D32" s="164">
        <v>0.07541666666666667</v>
      </c>
      <c r="E32" s="622"/>
      <c r="F32" s="616"/>
      <c r="G32" s="619"/>
    </row>
    <row r="33" spans="1:7" ht="24.75" customHeight="1" thickTop="1">
      <c r="A33" s="623" t="s">
        <v>1342</v>
      </c>
      <c r="B33" s="175" t="s">
        <v>1111</v>
      </c>
      <c r="C33" s="157">
        <v>1976</v>
      </c>
      <c r="D33" s="158">
        <v>0.09640046296296297</v>
      </c>
      <c r="E33" s="620">
        <f>D33+D34+D35</f>
        <v>0.266724537037037</v>
      </c>
      <c r="F33" s="614" t="s">
        <v>72</v>
      </c>
      <c r="G33" s="617" t="s">
        <v>1335</v>
      </c>
    </row>
    <row r="34" spans="1:7" ht="24.75" customHeight="1">
      <c r="A34" s="624"/>
      <c r="B34" s="159" t="s">
        <v>1100</v>
      </c>
      <c r="C34" s="160">
        <v>1969</v>
      </c>
      <c r="D34" s="161">
        <v>0.07535879629629628</v>
      </c>
      <c r="E34" s="621"/>
      <c r="F34" s="615"/>
      <c r="G34" s="618"/>
    </row>
    <row r="35" spans="1:7" ht="24.75" customHeight="1" thickBot="1">
      <c r="A35" s="625"/>
      <c r="B35" s="162" t="s">
        <v>1308</v>
      </c>
      <c r="C35" s="163">
        <v>1969</v>
      </c>
      <c r="D35" s="164">
        <v>0.09496527777777779</v>
      </c>
      <c r="E35" s="622"/>
      <c r="F35" s="616"/>
      <c r="G35" s="619"/>
    </row>
    <row r="36" spans="1:9" ht="24.75" customHeight="1" thickTop="1">
      <c r="A36" s="623" t="s">
        <v>1343</v>
      </c>
      <c r="B36" s="156" t="s">
        <v>1117</v>
      </c>
      <c r="C36" s="157">
        <v>1972</v>
      </c>
      <c r="D36" s="158">
        <v>0.09864583333333334</v>
      </c>
      <c r="E36" s="620">
        <f>D36+D37+D38</f>
        <v>0.26875</v>
      </c>
      <c r="F36" s="614" t="s">
        <v>77</v>
      </c>
      <c r="G36" s="617" t="s">
        <v>1335</v>
      </c>
      <c r="I36" s="165"/>
    </row>
    <row r="37" spans="1:7" ht="24.75" customHeight="1">
      <c r="A37" s="624"/>
      <c r="B37" s="159" t="s">
        <v>1119</v>
      </c>
      <c r="C37" s="160">
        <v>1967</v>
      </c>
      <c r="D37" s="161">
        <v>0.08938657407407408</v>
      </c>
      <c r="E37" s="621"/>
      <c r="F37" s="615"/>
      <c r="G37" s="618"/>
    </row>
    <row r="38" spans="1:7" ht="24.75" customHeight="1" thickBot="1">
      <c r="A38" s="625"/>
      <c r="B38" s="162" t="s">
        <v>1119</v>
      </c>
      <c r="C38" s="163">
        <v>1996</v>
      </c>
      <c r="D38" s="164">
        <v>0.08071759259259259</v>
      </c>
      <c r="E38" s="622"/>
      <c r="F38" s="616"/>
      <c r="G38" s="619"/>
    </row>
    <row r="39" spans="1:7" ht="24.75" customHeight="1" thickTop="1">
      <c r="A39" s="623" t="s">
        <v>1132</v>
      </c>
      <c r="B39" s="170" t="s">
        <v>1133</v>
      </c>
      <c r="C39" s="157">
        <v>1954</v>
      </c>
      <c r="D39" s="158">
        <v>0.11539351851851852</v>
      </c>
      <c r="E39" s="620">
        <f>D39+D40+D41</f>
        <v>0.32015046296296296</v>
      </c>
      <c r="F39" s="614" t="s">
        <v>81</v>
      </c>
      <c r="G39" s="617" t="s">
        <v>1335</v>
      </c>
    </row>
    <row r="40" spans="1:7" ht="24.75" customHeight="1">
      <c r="A40" s="624"/>
      <c r="B40" s="172" t="s">
        <v>1135</v>
      </c>
      <c r="C40" s="160">
        <v>1978</v>
      </c>
      <c r="D40" s="161">
        <v>0.11270833333333334</v>
      </c>
      <c r="E40" s="621"/>
      <c r="F40" s="615"/>
      <c r="G40" s="618"/>
    </row>
    <row r="41" spans="1:7" ht="24.75" customHeight="1" thickBot="1">
      <c r="A41" s="625"/>
      <c r="B41" s="162" t="s">
        <v>1136</v>
      </c>
      <c r="C41" s="163">
        <v>1984</v>
      </c>
      <c r="D41" s="164">
        <v>0.09204861111111111</v>
      </c>
      <c r="E41" s="622"/>
      <c r="F41" s="616"/>
      <c r="G41" s="619"/>
    </row>
    <row r="42" spans="1:7" ht="24.75" customHeight="1" thickTop="1">
      <c r="A42" s="623"/>
      <c r="B42" s="156" t="s">
        <v>791</v>
      </c>
      <c r="C42" s="157">
        <v>1963</v>
      </c>
      <c r="D42" s="158">
        <v>0.10871527777777779</v>
      </c>
      <c r="E42" s="620">
        <f>D42+D43+D44</f>
        <v>0.34377314814814813</v>
      </c>
      <c r="F42" s="614" t="s">
        <v>86</v>
      </c>
      <c r="G42" s="617" t="s">
        <v>1335</v>
      </c>
    </row>
    <row r="43" spans="1:7" ht="24.75" customHeight="1">
      <c r="A43" s="627"/>
      <c r="B43" s="159" t="s">
        <v>1344</v>
      </c>
      <c r="C43" s="160">
        <v>1979</v>
      </c>
      <c r="D43" s="161">
        <v>0.11769675925925926</v>
      </c>
      <c r="E43" s="621"/>
      <c r="F43" s="615"/>
      <c r="G43" s="618"/>
    </row>
    <row r="44" spans="1:7" ht="24.75" customHeight="1" thickBot="1">
      <c r="A44" s="628"/>
      <c r="B44" s="162" t="s">
        <v>783</v>
      </c>
      <c r="C44" s="163">
        <v>1969</v>
      </c>
      <c r="D44" s="164">
        <v>0.1173611111111111</v>
      </c>
      <c r="E44" s="622"/>
      <c r="F44" s="616"/>
      <c r="G44" s="619"/>
    </row>
    <row r="45" ht="13.5" thickTop="1"/>
  </sheetData>
  <sheetProtection/>
  <mergeCells count="57">
    <mergeCell ref="A42:A44"/>
    <mergeCell ref="E42:E44"/>
    <mergeCell ref="G42:G44"/>
    <mergeCell ref="E36:E38"/>
    <mergeCell ref="G36:G38"/>
    <mergeCell ref="A36:A38"/>
    <mergeCell ref="A39:A41"/>
    <mergeCell ref="E39:E41"/>
    <mergeCell ref="G39:G41"/>
    <mergeCell ref="F36:F38"/>
    <mergeCell ref="E6:E8"/>
    <mergeCell ref="G6:G8"/>
    <mergeCell ref="A33:A35"/>
    <mergeCell ref="E33:E35"/>
    <mergeCell ref="G33:G35"/>
    <mergeCell ref="F18:F20"/>
    <mergeCell ref="E9:E11"/>
    <mergeCell ref="G18:G20"/>
    <mergeCell ref="A30:A32"/>
    <mergeCell ref="G21:G23"/>
    <mergeCell ref="G27:G29"/>
    <mergeCell ref="G9:G11"/>
    <mergeCell ref="A12:A14"/>
    <mergeCell ref="E12:E14"/>
    <mergeCell ref="G12:G14"/>
    <mergeCell ref="A9:A11"/>
    <mergeCell ref="E15:E17"/>
    <mergeCell ref="G24:G26"/>
    <mergeCell ref="A18:A20"/>
    <mergeCell ref="E24:E26"/>
    <mergeCell ref="A1:G1"/>
    <mergeCell ref="A24:A26"/>
    <mergeCell ref="G15:G17"/>
    <mergeCell ref="A3:A5"/>
    <mergeCell ref="E3:E5"/>
    <mergeCell ref="A21:A23"/>
    <mergeCell ref="E21:E23"/>
    <mergeCell ref="A15:A17"/>
    <mergeCell ref="G3:G5"/>
    <mergeCell ref="A6:A8"/>
    <mergeCell ref="E18:E20"/>
    <mergeCell ref="A27:A29"/>
    <mergeCell ref="E27:E29"/>
    <mergeCell ref="E30:E32"/>
    <mergeCell ref="F30:F32"/>
    <mergeCell ref="F33:F35"/>
    <mergeCell ref="F24:F26"/>
    <mergeCell ref="F39:F41"/>
    <mergeCell ref="G30:G32"/>
    <mergeCell ref="F42:F44"/>
    <mergeCell ref="F3:F5"/>
    <mergeCell ref="F6:F8"/>
    <mergeCell ref="F9:F11"/>
    <mergeCell ref="F12:F14"/>
    <mergeCell ref="F15:F17"/>
    <mergeCell ref="F27:F29"/>
    <mergeCell ref="F21:F23"/>
  </mergeCells>
  <hyperlinks>
    <hyperlink ref="G2" r:id="rId1" display="Body do T4"/>
  </hyperlinks>
  <printOptions horizontalCentered="1"/>
  <pageMargins left="0.3937007874015748" right="0.3937007874015748" top="0.4330708661417323" bottom="0.3937007874015748" header="0.5118110236220472" footer="0.11811023622047245"/>
  <pageSetup horizontalDpi="600" verticalDpi="600" orientation="portrait" paperSize="9" r:id="rId2"/>
  <headerFooter alignWithMargins="0">
    <oddFooter>&amp;C&amp;"Comic Sans MS,Tučné"&amp;14&amp;P/&amp;N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zoomScale="75" zoomScaleNormal="75" zoomScalePageLayoutView="0" workbookViewId="0" topLeftCell="A1">
      <pane ySplit="4" topLeftCell="A14" activePane="bottomLeft" state="frozen"/>
      <selection pane="topLeft" activeCell="G117" sqref="G117"/>
      <selection pane="bottomLeft" activeCell="T18" sqref="T18"/>
    </sheetView>
  </sheetViews>
  <sheetFormatPr defaultColWidth="9.140625" defaultRowHeight="12.75"/>
  <cols>
    <col min="1" max="1" width="7.28125" style="181" customWidth="1"/>
    <col min="2" max="2" width="28.00390625" style="181" customWidth="1"/>
    <col min="3" max="3" width="21.140625" style="181" customWidth="1"/>
    <col min="4" max="4" width="7.140625" style="181" customWidth="1"/>
    <col min="5" max="5" width="11.00390625" style="181" customWidth="1"/>
    <col min="6" max="6" width="10.28125" style="181" customWidth="1"/>
    <col min="7" max="7" width="9.140625" style="181" customWidth="1"/>
    <col min="8" max="8" width="8.00390625" style="181" customWidth="1"/>
    <col min="9" max="9" width="9.00390625" style="181" customWidth="1"/>
    <col min="10" max="10" width="12.00390625" style="181" customWidth="1"/>
    <col min="11" max="11" width="8.8515625" style="181" customWidth="1"/>
    <col min="12" max="12" width="12.28125" style="181" customWidth="1"/>
    <col min="13" max="13" width="9.7109375" style="181" customWidth="1"/>
    <col min="14" max="14" width="10.421875" style="181" customWidth="1"/>
    <col min="15" max="15" width="9.28125" style="236" hidden="1" customWidth="1"/>
    <col min="16" max="17" width="12.7109375" style="181" customWidth="1"/>
    <col min="18" max="18" width="8.140625" style="236" hidden="1" customWidth="1"/>
    <col min="19" max="19" width="11.140625" style="181" customWidth="1"/>
    <col min="20" max="20" width="12.7109375" style="181" customWidth="1"/>
    <col min="21" max="21" width="9.140625" style="181" customWidth="1"/>
    <col min="22" max="22" width="9.28125" style="180" customWidth="1"/>
    <col min="23" max="16384" width="9.140625" style="181" customWidth="1"/>
  </cols>
  <sheetData>
    <row r="1" spans="1:22" s="177" customFormat="1" ht="22.5">
      <c r="A1" s="629" t="s">
        <v>1399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176"/>
    </row>
    <row r="2" spans="1:22" s="177" customFormat="1" ht="19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176"/>
    </row>
    <row r="3" spans="1:21" ht="7.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178"/>
      <c r="Q3" s="178"/>
      <c r="R3" s="179"/>
      <c r="S3" s="178"/>
      <c r="T3" s="178"/>
      <c r="U3" s="178"/>
    </row>
    <row r="4" spans="1:22" ht="66.75" customHeight="1" thickBot="1">
      <c r="A4" s="182" t="s">
        <v>1</v>
      </c>
      <c r="B4" s="183" t="s">
        <v>763</v>
      </c>
      <c r="C4" s="183" t="s">
        <v>4</v>
      </c>
      <c r="D4" s="182" t="s">
        <v>5</v>
      </c>
      <c r="E4" s="183" t="s">
        <v>6</v>
      </c>
      <c r="F4" s="183" t="s">
        <v>7</v>
      </c>
      <c r="G4" s="183" t="s">
        <v>8</v>
      </c>
      <c r="H4" s="183" t="s">
        <v>9</v>
      </c>
      <c r="I4" s="183" t="s">
        <v>10</v>
      </c>
      <c r="J4" s="183" t="s">
        <v>11</v>
      </c>
      <c r="K4" s="183" t="s">
        <v>12</v>
      </c>
      <c r="L4" s="183" t="s">
        <v>13</v>
      </c>
      <c r="M4" s="183" t="s">
        <v>14</v>
      </c>
      <c r="N4" s="183" t="s">
        <v>1400</v>
      </c>
      <c r="O4" s="184"/>
      <c r="P4" s="183" t="s">
        <v>15</v>
      </c>
      <c r="Q4" s="183" t="s">
        <v>16</v>
      </c>
      <c r="R4" s="184"/>
      <c r="S4" s="183" t="s">
        <v>17</v>
      </c>
      <c r="T4" s="183" t="s">
        <v>18</v>
      </c>
      <c r="U4" s="182" t="s">
        <v>19</v>
      </c>
      <c r="V4" s="185"/>
    </row>
    <row r="5" spans="1:22" ht="23.25" customHeight="1" thickTop="1">
      <c r="A5" s="186" t="s">
        <v>21</v>
      </c>
      <c r="B5" s="187" t="s">
        <v>1347</v>
      </c>
      <c r="C5" s="188" t="s">
        <v>1348</v>
      </c>
      <c r="D5" s="189">
        <v>1974</v>
      </c>
      <c r="E5" s="190">
        <v>0.05722222222222222</v>
      </c>
      <c r="F5" s="191" t="s">
        <v>26</v>
      </c>
      <c r="G5" s="192" t="s">
        <v>21</v>
      </c>
      <c r="H5" s="193">
        <f aca="true" t="shared" si="0" ref="H5:H36">E5/17.5</f>
        <v>0.00326984126984127</v>
      </c>
      <c r="I5" s="194">
        <v>0</v>
      </c>
      <c r="J5" s="194">
        <v>0</v>
      </c>
      <c r="K5" s="195">
        <v>0</v>
      </c>
      <c r="L5" s="195">
        <v>0</v>
      </c>
      <c r="M5" s="194">
        <f aca="true" t="shared" si="1" ref="M5:M36">E5-S5</f>
        <v>0.012835648148148152</v>
      </c>
      <c r="N5" s="196" t="s">
        <v>27</v>
      </c>
      <c r="O5" s="197">
        <v>0.08521990740740741</v>
      </c>
      <c r="P5" s="198">
        <f aca="true" t="shared" si="2" ref="P5:P36">O5-V5</f>
        <v>0.023993055555555552</v>
      </c>
      <c r="Q5" s="198" t="s">
        <v>21</v>
      </c>
      <c r="R5" s="199">
        <v>0.10561342592592593</v>
      </c>
      <c r="S5" s="200">
        <f aca="true" t="shared" si="3" ref="S5:S36">R5-V5</f>
        <v>0.04438657407407407</v>
      </c>
      <c r="T5" s="200" t="s">
        <v>21</v>
      </c>
      <c r="U5" s="201" t="s">
        <v>62</v>
      </c>
      <c r="V5" s="202">
        <v>0.06122685185185186</v>
      </c>
    </row>
    <row r="6" spans="1:22" ht="23.25" customHeight="1">
      <c r="A6" s="186" t="s">
        <v>27</v>
      </c>
      <c r="B6" s="187" t="s">
        <v>1106</v>
      </c>
      <c r="C6" s="188" t="s">
        <v>1349</v>
      </c>
      <c r="D6" s="189">
        <v>1966</v>
      </c>
      <c r="E6" s="190">
        <v>0.06015046296296297</v>
      </c>
      <c r="F6" s="203" t="s">
        <v>42</v>
      </c>
      <c r="G6" s="204" t="s">
        <v>21</v>
      </c>
      <c r="H6" s="193">
        <f t="shared" si="0"/>
        <v>0.0034371693121693124</v>
      </c>
      <c r="I6" s="194">
        <f>E6-E5</f>
        <v>0.002928240740740745</v>
      </c>
      <c r="J6" s="194">
        <f aca="true" t="shared" si="4" ref="J6:J37">E6-E5</f>
        <v>0.002928240740740745</v>
      </c>
      <c r="K6" s="195">
        <f aca="true" t="shared" si="5" ref="K6:K37">(I6/H6)*1000</f>
        <v>851.9338079661355</v>
      </c>
      <c r="L6" s="195">
        <f aca="true" t="shared" si="6" ref="L6:L37">K6-K5</f>
        <v>851.9338079661355</v>
      </c>
      <c r="M6" s="194">
        <f t="shared" si="1"/>
        <v>0.012986111111111115</v>
      </c>
      <c r="N6" s="196" t="s">
        <v>37</v>
      </c>
      <c r="O6" s="197">
        <v>0.025520833333333336</v>
      </c>
      <c r="P6" s="198">
        <f t="shared" si="2"/>
        <v>0.025520833333333336</v>
      </c>
      <c r="Q6" s="198" t="s">
        <v>43</v>
      </c>
      <c r="R6" s="205">
        <v>0.04716435185185185</v>
      </c>
      <c r="S6" s="200">
        <f t="shared" si="3"/>
        <v>0.04716435185185185</v>
      </c>
      <c r="T6" s="200" t="s">
        <v>37</v>
      </c>
      <c r="U6" s="206" t="s">
        <v>181</v>
      </c>
      <c r="V6" s="202"/>
    </row>
    <row r="7" spans="1:22" ht="23.25" customHeight="1">
      <c r="A7" s="186" t="s">
        <v>32</v>
      </c>
      <c r="B7" s="187" t="s">
        <v>1350</v>
      </c>
      <c r="C7" s="188" t="s">
        <v>650</v>
      </c>
      <c r="D7" s="189">
        <v>1979</v>
      </c>
      <c r="E7" s="190">
        <v>0.060266203703703704</v>
      </c>
      <c r="F7" s="191" t="s">
        <v>26</v>
      </c>
      <c r="G7" s="192" t="s">
        <v>27</v>
      </c>
      <c r="H7" s="193">
        <f t="shared" si="0"/>
        <v>0.003443783068783069</v>
      </c>
      <c r="I7" s="194">
        <f>E7-E5</f>
        <v>0.003043981481481481</v>
      </c>
      <c r="J7" s="194">
        <f t="shared" si="4"/>
        <v>0.0001157407407407357</v>
      </c>
      <c r="K7" s="195">
        <f t="shared" si="5"/>
        <v>883.9062800076817</v>
      </c>
      <c r="L7" s="195">
        <f t="shared" si="6"/>
        <v>31.97247204154621</v>
      </c>
      <c r="M7" s="194">
        <f t="shared" si="1"/>
        <v>0.012916666666666674</v>
      </c>
      <c r="N7" s="196" t="s">
        <v>32</v>
      </c>
      <c r="O7" s="197">
        <v>0.0869212962962963</v>
      </c>
      <c r="P7" s="198">
        <f t="shared" si="2"/>
        <v>0.025694444444444443</v>
      </c>
      <c r="Q7" s="198" t="s">
        <v>48</v>
      </c>
      <c r="R7" s="205">
        <v>0.10857638888888889</v>
      </c>
      <c r="S7" s="200">
        <f t="shared" si="3"/>
        <v>0.04734953703703703</v>
      </c>
      <c r="T7" s="200" t="s">
        <v>43</v>
      </c>
      <c r="U7" s="206" t="s">
        <v>346</v>
      </c>
      <c r="V7" s="202">
        <v>0.06122685185185186</v>
      </c>
    </row>
    <row r="8" spans="1:22" ht="23.25" customHeight="1">
      <c r="A8" s="186" t="s">
        <v>37</v>
      </c>
      <c r="B8" s="207" t="s">
        <v>1101</v>
      </c>
      <c r="C8" s="188" t="s">
        <v>462</v>
      </c>
      <c r="D8" s="189">
        <v>1985</v>
      </c>
      <c r="E8" s="190">
        <v>0.0609375</v>
      </c>
      <c r="F8" s="208" t="s">
        <v>26</v>
      </c>
      <c r="G8" s="192" t="s">
        <v>32</v>
      </c>
      <c r="H8" s="193">
        <f t="shared" si="0"/>
        <v>0.0034821428571428573</v>
      </c>
      <c r="I8" s="194">
        <f>E8-E5</f>
        <v>0.0037152777777777757</v>
      </c>
      <c r="J8" s="194">
        <f t="shared" si="4"/>
        <v>0.0006712962962962948</v>
      </c>
      <c r="K8" s="195">
        <f t="shared" si="5"/>
        <v>1066.9515669515663</v>
      </c>
      <c r="L8" s="195">
        <f t="shared" si="6"/>
        <v>183.04528694388455</v>
      </c>
      <c r="M8" s="194">
        <f t="shared" si="1"/>
        <v>0.014097222222222233</v>
      </c>
      <c r="N8" s="196" t="s">
        <v>57</v>
      </c>
      <c r="O8" s="197">
        <v>0.08622685185185186</v>
      </c>
      <c r="P8" s="198">
        <f t="shared" si="2"/>
        <v>0.025</v>
      </c>
      <c r="Q8" s="198" t="s">
        <v>32</v>
      </c>
      <c r="R8" s="205">
        <v>0.10806712962962962</v>
      </c>
      <c r="S8" s="200">
        <f t="shared" si="3"/>
        <v>0.046840277777777765</v>
      </c>
      <c r="T8" s="200" t="s">
        <v>32</v>
      </c>
      <c r="U8" s="206" t="s">
        <v>460</v>
      </c>
      <c r="V8" s="202">
        <v>0.06122685185185186</v>
      </c>
    </row>
    <row r="9" spans="1:22" ht="23.25" customHeight="1">
      <c r="A9" s="186" t="s">
        <v>43</v>
      </c>
      <c r="B9" s="207" t="s">
        <v>1143</v>
      </c>
      <c r="C9" s="188" t="s">
        <v>1144</v>
      </c>
      <c r="D9" s="189">
        <v>1990</v>
      </c>
      <c r="E9" s="190">
        <v>0.061296296296296286</v>
      </c>
      <c r="F9" s="208" t="s">
        <v>26</v>
      </c>
      <c r="G9" s="192" t="s">
        <v>37</v>
      </c>
      <c r="H9" s="193">
        <f t="shared" si="0"/>
        <v>0.003502645502645502</v>
      </c>
      <c r="I9" s="194">
        <f>E9-E5</f>
        <v>0.004074074074074063</v>
      </c>
      <c r="J9" s="194">
        <f t="shared" si="4"/>
        <v>0.0003587962962962876</v>
      </c>
      <c r="K9" s="195">
        <f t="shared" si="5"/>
        <v>1163.141993957701</v>
      </c>
      <c r="L9" s="195">
        <f t="shared" si="6"/>
        <v>96.19042700613477</v>
      </c>
      <c r="M9" s="194">
        <f t="shared" si="1"/>
        <v>0.014479166666666668</v>
      </c>
      <c r="N9" s="196" t="s">
        <v>67</v>
      </c>
      <c r="O9" s="197">
        <v>0.08564814814814814</v>
      </c>
      <c r="P9" s="198">
        <f t="shared" si="2"/>
        <v>0.02442129629629628</v>
      </c>
      <c r="Q9" s="198" t="s">
        <v>27</v>
      </c>
      <c r="R9" s="205">
        <v>0.10804398148148148</v>
      </c>
      <c r="S9" s="200">
        <f t="shared" si="3"/>
        <v>0.04681712962962962</v>
      </c>
      <c r="T9" s="200" t="s">
        <v>27</v>
      </c>
      <c r="U9" s="206" t="s">
        <v>449</v>
      </c>
      <c r="V9" s="202">
        <v>0.06122685185185186</v>
      </c>
    </row>
    <row r="10" spans="1:22" ht="23.25" customHeight="1">
      <c r="A10" s="186" t="s">
        <v>48</v>
      </c>
      <c r="B10" s="207" t="s">
        <v>1169</v>
      </c>
      <c r="C10" s="188" t="s">
        <v>312</v>
      </c>
      <c r="D10" s="189">
        <v>1979</v>
      </c>
      <c r="E10" s="190">
        <v>0.0614699074074074</v>
      </c>
      <c r="F10" s="191" t="s">
        <v>26</v>
      </c>
      <c r="G10" s="192" t="s">
        <v>43</v>
      </c>
      <c r="H10" s="193">
        <f t="shared" si="0"/>
        <v>0.003512566137566137</v>
      </c>
      <c r="I10" s="194">
        <f>E10-E5</f>
        <v>0.004247685185185174</v>
      </c>
      <c r="J10" s="194">
        <f t="shared" si="4"/>
        <v>0.0001736111111111105</v>
      </c>
      <c r="K10" s="195">
        <f t="shared" si="5"/>
        <v>1209.2826209753312</v>
      </c>
      <c r="L10" s="195">
        <f t="shared" si="6"/>
        <v>46.140627017630095</v>
      </c>
      <c r="M10" s="194">
        <f t="shared" si="1"/>
        <v>0.012523148148148144</v>
      </c>
      <c r="N10" s="196" t="s">
        <v>21</v>
      </c>
      <c r="O10" s="197">
        <v>0.0876736111111111</v>
      </c>
      <c r="P10" s="198">
        <f t="shared" si="2"/>
        <v>0.026446759259259246</v>
      </c>
      <c r="Q10" s="198" t="s">
        <v>62</v>
      </c>
      <c r="R10" s="205">
        <v>0.11017361111111111</v>
      </c>
      <c r="S10" s="200">
        <f t="shared" si="3"/>
        <v>0.04894675925925925</v>
      </c>
      <c r="T10" s="200" t="s">
        <v>57</v>
      </c>
      <c r="U10" s="206" t="s">
        <v>53</v>
      </c>
      <c r="V10" s="202">
        <v>0.06122685185185186</v>
      </c>
    </row>
    <row r="11" spans="1:22" ht="23.25" customHeight="1">
      <c r="A11" s="186" t="s">
        <v>53</v>
      </c>
      <c r="B11" s="207" t="s">
        <v>1163</v>
      </c>
      <c r="C11" s="188" t="s">
        <v>1144</v>
      </c>
      <c r="D11" s="189">
        <v>1956</v>
      </c>
      <c r="E11" s="190">
        <v>0.06288194444444445</v>
      </c>
      <c r="F11" s="203" t="s">
        <v>42</v>
      </c>
      <c r="G11" s="204" t="s">
        <v>27</v>
      </c>
      <c r="H11" s="193">
        <f t="shared" si="0"/>
        <v>0.0035932539682539686</v>
      </c>
      <c r="I11" s="194">
        <f>E11-E5</f>
        <v>0.005659722222222226</v>
      </c>
      <c r="J11" s="194">
        <f t="shared" si="4"/>
        <v>0.001412037037037052</v>
      </c>
      <c r="K11" s="195">
        <f t="shared" si="5"/>
        <v>1575.096631695197</v>
      </c>
      <c r="L11" s="195">
        <f t="shared" si="6"/>
        <v>365.8140107198658</v>
      </c>
      <c r="M11" s="194">
        <f t="shared" si="1"/>
        <v>0.014918981481481484</v>
      </c>
      <c r="N11" s="196" t="s">
        <v>96</v>
      </c>
      <c r="O11" s="197">
        <v>0.08650462962962963</v>
      </c>
      <c r="P11" s="198">
        <f t="shared" si="2"/>
        <v>0.025277777777777767</v>
      </c>
      <c r="Q11" s="198" t="s">
        <v>37</v>
      </c>
      <c r="R11" s="205">
        <v>0.10918981481481482</v>
      </c>
      <c r="S11" s="200">
        <f t="shared" si="3"/>
        <v>0.047962962962962964</v>
      </c>
      <c r="T11" s="200" t="s">
        <v>48</v>
      </c>
      <c r="U11" s="206" t="s">
        <v>189</v>
      </c>
      <c r="V11" s="202">
        <v>0.06122685185185186</v>
      </c>
    </row>
    <row r="12" spans="1:22" ht="23.25" customHeight="1">
      <c r="A12" s="186" t="s">
        <v>57</v>
      </c>
      <c r="B12" s="187" t="s">
        <v>1194</v>
      </c>
      <c r="C12" s="188" t="s">
        <v>312</v>
      </c>
      <c r="D12" s="189">
        <v>1976</v>
      </c>
      <c r="E12" s="190">
        <v>0.06292824074074074</v>
      </c>
      <c r="F12" s="191" t="s">
        <v>26</v>
      </c>
      <c r="G12" s="192" t="s">
        <v>48</v>
      </c>
      <c r="H12" s="193">
        <f t="shared" si="0"/>
        <v>0.003595899470899471</v>
      </c>
      <c r="I12" s="194">
        <f>E12-E5</f>
        <v>0.00570601851851852</v>
      </c>
      <c r="J12" s="194">
        <f t="shared" si="4"/>
        <v>4.629629629629428E-05</v>
      </c>
      <c r="K12" s="195">
        <f t="shared" si="5"/>
        <v>1586.8125804671697</v>
      </c>
      <c r="L12" s="195">
        <f t="shared" si="6"/>
        <v>11.715948771972762</v>
      </c>
      <c r="M12" s="194">
        <f t="shared" si="1"/>
        <v>0.014502314814814822</v>
      </c>
      <c r="N12" s="196" t="s">
        <v>77</v>
      </c>
      <c r="O12" s="197">
        <v>0.08694444444444445</v>
      </c>
      <c r="P12" s="198">
        <f t="shared" si="2"/>
        <v>0.02571759259259259</v>
      </c>
      <c r="Q12" s="198" t="s">
        <v>57</v>
      </c>
      <c r="R12" s="205">
        <v>0.10965277777777778</v>
      </c>
      <c r="S12" s="200">
        <f t="shared" si="3"/>
        <v>0.04842592592592592</v>
      </c>
      <c r="T12" s="200" t="s">
        <v>53</v>
      </c>
      <c r="U12" s="206" t="s">
        <v>91</v>
      </c>
      <c r="V12" s="202">
        <v>0.06122685185185186</v>
      </c>
    </row>
    <row r="13" spans="1:22" ht="23.25" customHeight="1">
      <c r="A13" s="186" t="s">
        <v>62</v>
      </c>
      <c r="B13" s="187" t="s">
        <v>1205</v>
      </c>
      <c r="C13" s="188" t="s">
        <v>173</v>
      </c>
      <c r="D13" s="189">
        <v>1978</v>
      </c>
      <c r="E13" s="190">
        <v>0.0632986111111111</v>
      </c>
      <c r="F13" s="208" t="s">
        <v>26</v>
      </c>
      <c r="G13" s="192" t="s">
        <v>53</v>
      </c>
      <c r="H13" s="193">
        <f t="shared" si="0"/>
        <v>0.0036170634920634913</v>
      </c>
      <c r="I13" s="194">
        <f>E13-E5</f>
        <v>0.006076388888888874</v>
      </c>
      <c r="J13" s="194">
        <f t="shared" si="4"/>
        <v>0.00037037037037035425</v>
      </c>
      <c r="K13" s="195">
        <f t="shared" si="5"/>
        <v>1679.923203510693</v>
      </c>
      <c r="L13" s="195">
        <f t="shared" si="6"/>
        <v>93.11062304352322</v>
      </c>
      <c r="M13" s="194">
        <f t="shared" si="1"/>
        <v>0.014062499999999985</v>
      </c>
      <c r="N13" s="196" t="s">
        <v>48</v>
      </c>
      <c r="O13" s="197">
        <v>0.08693287037037038</v>
      </c>
      <c r="P13" s="198">
        <f t="shared" si="2"/>
        <v>0.025706018518518524</v>
      </c>
      <c r="Q13" s="198" t="s">
        <v>53</v>
      </c>
      <c r="R13" s="205">
        <v>0.11046296296296297</v>
      </c>
      <c r="S13" s="200">
        <f t="shared" si="3"/>
        <v>0.04923611111111111</v>
      </c>
      <c r="T13" s="200" t="s">
        <v>62</v>
      </c>
      <c r="U13" s="206" t="s">
        <v>540</v>
      </c>
      <c r="V13" s="202">
        <v>0.06122685185185186</v>
      </c>
    </row>
    <row r="14" spans="1:22" ht="23.25" customHeight="1">
      <c r="A14" s="186" t="s">
        <v>67</v>
      </c>
      <c r="B14" s="207" t="s">
        <v>1351</v>
      </c>
      <c r="C14" s="188" t="s">
        <v>1071</v>
      </c>
      <c r="D14" s="189">
        <v>1962</v>
      </c>
      <c r="E14" s="190">
        <v>0.06439814814814815</v>
      </c>
      <c r="F14" s="209" t="s">
        <v>42</v>
      </c>
      <c r="G14" s="204" t="s">
        <v>32</v>
      </c>
      <c r="H14" s="193">
        <f t="shared" si="0"/>
        <v>0.00367989417989418</v>
      </c>
      <c r="I14" s="194">
        <f>E14-E5</f>
        <v>0.007175925925925926</v>
      </c>
      <c r="J14" s="194">
        <f t="shared" si="4"/>
        <v>0.0010995370370370516</v>
      </c>
      <c r="K14" s="195">
        <f t="shared" si="5"/>
        <v>1950.0359453630483</v>
      </c>
      <c r="L14" s="195">
        <f t="shared" si="6"/>
        <v>270.1127418523554</v>
      </c>
      <c r="M14" s="194">
        <f t="shared" si="1"/>
        <v>0.01393518518518519</v>
      </c>
      <c r="N14" s="196" t="s">
        <v>43</v>
      </c>
      <c r="O14" s="197">
        <v>0.027245370370370368</v>
      </c>
      <c r="P14" s="198">
        <f t="shared" si="2"/>
        <v>0.027245370370370368</v>
      </c>
      <c r="Q14" s="198" t="s">
        <v>77</v>
      </c>
      <c r="R14" s="205">
        <v>0.05046296296296296</v>
      </c>
      <c r="S14" s="200">
        <f t="shared" si="3"/>
        <v>0.05046296296296296</v>
      </c>
      <c r="T14" s="200" t="s">
        <v>67</v>
      </c>
      <c r="U14" s="206" t="s">
        <v>516</v>
      </c>
      <c r="V14" s="202"/>
    </row>
    <row r="15" spans="1:22" ht="23.25" customHeight="1">
      <c r="A15" s="186" t="s">
        <v>72</v>
      </c>
      <c r="B15" s="207" t="s">
        <v>771</v>
      </c>
      <c r="C15" s="188" t="s">
        <v>40</v>
      </c>
      <c r="D15" s="189">
        <v>1973</v>
      </c>
      <c r="E15" s="190">
        <v>0.06542824074074073</v>
      </c>
      <c r="F15" s="191" t="s">
        <v>26</v>
      </c>
      <c r="G15" s="192" t="s">
        <v>57</v>
      </c>
      <c r="H15" s="193">
        <f t="shared" si="0"/>
        <v>0.003738756613756613</v>
      </c>
      <c r="I15" s="194">
        <f>E15-E5</f>
        <v>0.008206018518518508</v>
      </c>
      <c r="J15" s="194">
        <f t="shared" si="4"/>
        <v>0.0010300925925925825</v>
      </c>
      <c r="K15" s="195">
        <f t="shared" si="5"/>
        <v>2194.852290819032</v>
      </c>
      <c r="L15" s="195">
        <f t="shared" si="6"/>
        <v>244.81634545598376</v>
      </c>
      <c r="M15" s="194">
        <f t="shared" si="1"/>
        <v>0.014814814814814802</v>
      </c>
      <c r="N15" s="196" t="s">
        <v>91</v>
      </c>
      <c r="O15" s="197">
        <v>0.027291666666666662</v>
      </c>
      <c r="P15" s="198">
        <f t="shared" si="2"/>
        <v>0.027291666666666662</v>
      </c>
      <c r="Q15" s="198" t="s">
        <v>81</v>
      </c>
      <c r="R15" s="205">
        <v>0.05061342592592593</v>
      </c>
      <c r="S15" s="200">
        <f t="shared" si="3"/>
        <v>0.05061342592592593</v>
      </c>
      <c r="T15" s="200" t="s">
        <v>72</v>
      </c>
      <c r="U15" s="206" t="s">
        <v>418</v>
      </c>
      <c r="V15" s="202"/>
    </row>
    <row r="16" spans="1:22" ht="23.25" customHeight="1">
      <c r="A16" s="186" t="s">
        <v>77</v>
      </c>
      <c r="B16" s="207" t="s">
        <v>1352</v>
      </c>
      <c r="C16" s="188" t="s">
        <v>1353</v>
      </c>
      <c r="D16" s="189">
        <v>1972</v>
      </c>
      <c r="E16" s="190">
        <v>0.06569444444444444</v>
      </c>
      <c r="F16" s="191" t="s">
        <v>26</v>
      </c>
      <c r="G16" s="192" t="s">
        <v>62</v>
      </c>
      <c r="H16" s="193">
        <f t="shared" si="0"/>
        <v>0.003753968253968254</v>
      </c>
      <c r="I16" s="194">
        <f>E16-E5</f>
        <v>0.008472222222222221</v>
      </c>
      <c r="J16" s="194">
        <f t="shared" si="4"/>
        <v>0.00026620370370371294</v>
      </c>
      <c r="K16" s="195">
        <f t="shared" si="5"/>
        <v>2256.8710359408033</v>
      </c>
      <c r="L16" s="195">
        <f t="shared" si="6"/>
        <v>62.01874512177119</v>
      </c>
      <c r="M16" s="194">
        <f t="shared" si="1"/>
        <v>0.014479166666666675</v>
      </c>
      <c r="N16" s="196" t="s">
        <v>72</v>
      </c>
      <c r="O16" s="197">
        <v>0.08768518518518519</v>
      </c>
      <c r="P16" s="198">
        <f t="shared" si="2"/>
        <v>0.026458333333333327</v>
      </c>
      <c r="Q16" s="198" t="s">
        <v>67</v>
      </c>
      <c r="R16" s="205">
        <v>0.11244212962962963</v>
      </c>
      <c r="S16" s="200">
        <f t="shared" si="3"/>
        <v>0.05121527777777777</v>
      </c>
      <c r="T16" s="200" t="s">
        <v>77</v>
      </c>
      <c r="U16" s="206" t="s">
        <v>359</v>
      </c>
      <c r="V16" s="202">
        <v>0.06122685185185186</v>
      </c>
    </row>
    <row r="17" spans="1:22" ht="23.25" customHeight="1">
      <c r="A17" s="186" t="s">
        <v>81</v>
      </c>
      <c r="B17" s="207" t="s">
        <v>772</v>
      </c>
      <c r="C17" s="188" t="s">
        <v>849</v>
      </c>
      <c r="D17" s="189">
        <v>1960</v>
      </c>
      <c r="E17" s="190">
        <v>0.0665625</v>
      </c>
      <c r="F17" s="203" t="s">
        <v>42</v>
      </c>
      <c r="G17" s="204" t="s">
        <v>37</v>
      </c>
      <c r="H17" s="193">
        <f t="shared" si="0"/>
        <v>0.0038035714285714283</v>
      </c>
      <c r="I17" s="194">
        <f>E17-E5</f>
        <v>0.009340277777777774</v>
      </c>
      <c r="J17" s="194">
        <f t="shared" si="4"/>
        <v>0.0008680555555555525</v>
      </c>
      <c r="K17" s="195">
        <f t="shared" si="5"/>
        <v>2455.659885237349</v>
      </c>
      <c r="L17" s="195">
        <f t="shared" si="6"/>
        <v>198.78884929654578</v>
      </c>
      <c r="M17" s="194">
        <f t="shared" si="1"/>
        <v>0.015115740740740742</v>
      </c>
      <c r="N17" s="196" t="s">
        <v>106</v>
      </c>
      <c r="O17" s="197">
        <v>0.08916666666666667</v>
      </c>
      <c r="P17" s="198">
        <f t="shared" si="2"/>
        <v>0.027939814814814813</v>
      </c>
      <c r="Q17" s="198" t="s">
        <v>96</v>
      </c>
      <c r="R17" s="205">
        <v>0.11267361111111111</v>
      </c>
      <c r="S17" s="200">
        <f t="shared" si="3"/>
        <v>0.051446759259259255</v>
      </c>
      <c r="T17" s="200" t="s">
        <v>86</v>
      </c>
      <c r="U17" s="206" t="s">
        <v>27</v>
      </c>
      <c r="V17" s="202">
        <v>0.06122685185185186</v>
      </c>
    </row>
    <row r="18" spans="1:22" ht="23.25" customHeight="1">
      <c r="A18" s="186" t="s">
        <v>86</v>
      </c>
      <c r="B18" s="187" t="s">
        <v>1148</v>
      </c>
      <c r="C18" s="188" t="s">
        <v>173</v>
      </c>
      <c r="D18" s="189">
        <v>1973</v>
      </c>
      <c r="E18" s="190">
        <v>0.06737268518518519</v>
      </c>
      <c r="F18" s="208" t="s">
        <v>26</v>
      </c>
      <c r="G18" s="192" t="s">
        <v>67</v>
      </c>
      <c r="H18" s="193">
        <f t="shared" si="0"/>
        <v>0.003849867724867725</v>
      </c>
      <c r="I18" s="194">
        <f>E18-E5</f>
        <v>0.010150462962962965</v>
      </c>
      <c r="J18" s="194">
        <f t="shared" si="4"/>
        <v>0.0008101851851851916</v>
      </c>
      <c r="K18" s="195">
        <f t="shared" si="5"/>
        <v>2636.5744717402513</v>
      </c>
      <c r="L18" s="195">
        <f t="shared" si="6"/>
        <v>180.91458650290224</v>
      </c>
      <c r="M18" s="194">
        <f t="shared" si="1"/>
        <v>0.015752314814814823</v>
      </c>
      <c r="N18" s="196" t="s">
        <v>136</v>
      </c>
      <c r="O18" s="197">
        <v>0.08846064814814815</v>
      </c>
      <c r="P18" s="198">
        <f t="shared" si="2"/>
        <v>0.02723379629629629</v>
      </c>
      <c r="Q18" s="198" t="s">
        <v>72</v>
      </c>
      <c r="R18" s="205">
        <v>0.11284722222222222</v>
      </c>
      <c r="S18" s="200">
        <f t="shared" si="3"/>
        <v>0.051620370370370365</v>
      </c>
      <c r="T18" s="200" t="s">
        <v>91</v>
      </c>
      <c r="U18" s="206" t="s">
        <v>545</v>
      </c>
      <c r="V18" s="202">
        <v>0.06122685185185186</v>
      </c>
    </row>
    <row r="19" spans="1:22" ht="23.25" customHeight="1">
      <c r="A19" s="186" t="s">
        <v>91</v>
      </c>
      <c r="B19" s="207" t="s">
        <v>1183</v>
      </c>
      <c r="C19" s="188" t="s">
        <v>1184</v>
      </c>
      <c r="D19" s="189">
        <v>1967</v>
      </c>
      <c r="E19" s="190">
        <v>0.06746527777777778</v>
      </c>
      <c r="F19" s="203" t="s">
        <v>42</v>
      </c>
      <c r="G19" s="204" t="s">
        <v>43</v>
      </c>
      <c r="H19" s="193">
        <f t="shared" si="0"/>
        <v>0.00385515873015873</v>
      </c>
      <c r="I19" s="194">
        <f>E19-E5</f>
        <v>0.010243055555555554</v>
      </c>
      <c r="J19" s="194">
        <f t="shared" si="4"/>
        <v>9.259259259258856E-05</v>
      </c>
      <c r="K19" s="195">
        <f t="shared" si="5"/>
        <v>2656.9737519300047</v>
      </c>
      <c r="L19" s="195">
        <f t="shared" si="6"/>
        <v>20.399280189753426</v>
      </c>
      <c r="M19" s="194">
        <f t="shared" si="1"/>
        <v>0.01469907407407408</v>
      </c>
      <c r="N19" s="196" t="s">
        <v>86</v>
      </c>
      <c r="O19" s="197">
        <v>0.09021990740740742</v>
      </c>
      <c r="P19" s="198">
        <f t="shared" si="2"/>
        <v>0.028993055555555557</v>
      </c>
      <c r="Q19" s="198" t="s">
        <v>101</v>
      </c>
      <c r="R19" s="205">
        <v>0.11399305555555556</v>
      </c>
      <c r="S19" s="200">
        <f t="shared" si="3"/>
        <v>0.0527662037037037</v>
      </c>
      <c r="T19" s="200" t="s">
        <v>101</v>
      </c>
      <c r="U19" s="206" t="s">
        <v>414</v>
      </c>
      <c r="V19" s="202">
        <v>0.06122685185185186</v>
      </c>
    </row>
    <row r="20" spans="1:22" ht="23.25" customHeight="1">
      <c r="A20" s="186" t="s">
        <v>96</v>
      </c>
      <c r="B20" s="207" t="s">
        <v>1192</v>
      </c>
      <c r="C20" s="188" t="s">
        <v>1241</v>
      </c>
      <c r="D20" s="189">
        <v>1981</v>
      </c>
      <c r="E20" s="190">
        <v>0.06748842592592592</v>
      </c>
      <c r="F20" s="208" t="s">
        <v>26</v>
      </c>
      <c r="G20" s="192" t="s">
        <v>72</v>
      </c>
      <c r="H20" s="193">
        <f t="shared" si="0"/>
        <v>0.0038564814814814816</v>
      </c>
      <c r="I20" s="194">
        <f>E20-E5</f>
        <v>0.010266203703703701</v>
      </c>
      <c r="J20" s="194">
        <f t="shared" si="4"/>
        <v>2.314814814814714E-05</v>
      </c>
      <c r="K20" s="195">
        <f t="shared" si="5"/>
        <v>2662.064825930371</v>
      </c>
      <c r="L20" s="195">
        <f t="shared" si="6"/>
        <v>5.091074000366461</v>
      </c>
      <c r="M20" s="194">
        <f t="shared" si="1"/>
        <v>0.016238425925925927</v>
      </c>
      <c r="N20" s="196" t="s">
        <v>155</v>
      </c>
      <c r="O20" s="197">
        <v>0.027291666666666662</v>
      </c>
      <c r="P20" s="198">
        <f t="shared" si="2"/>
        <v>0.027291666666666662</v>
      </c>
      <c r="Q20" s="198" t="s">
        <v>86</v>
      </c>
      <c r="R20" s="205">
        <v>0.05125</v>
      </c>
      <c r="S20" s="200">
        <f t="shared" si="3"/>
        <v>0.05125</v>
      </c>
      <c r="T20" s="200" t="s">
        <v>81</v>
      </c>
      <c r="U20" s="206" t="s">
        <v>493</v>
      </c>
      <c r="V20" s="202"/>
    </row>
    <row r="21" spans="1:22" ht="23.25" customHeight="1">
      <c r="A21" s="186" t="s">
        <v>101</v>
      </c>
      <c r="B21" s="207" t="s">
        <v>1247</v>
      </c>
      <c r="C21" s="188" t="s">
        <v>65</v>
      </c>
      <c r="D21" s="189">
        <v>1985</v>
      </c>
      <c r="E21" s="190">
        <v>0.06802083333333331</v>
      </c>
      <c r="F21" s="191" t="s">
        <v>26</v>
      </c>
      <c r="G21" s="192" t="s">
        <v>77</v>
      </c>
      <c r="H21" s="193">
        <f t="shared" si="0"/>
        <v>0.0038869047619047603</v>
      </c>
      <c r="I21" s="194">
        <f>E21-E5</f>
        <v>0.010798611111111085</v>
      </c>
      <c r="J21" s="194">
        <f t="shared" si="4"/>
        <v>0.0005324074074073842</v>
      </c>
      <c r="K21" s="195">
        <f t="shared" si="5"/>
        <v>2778.2031648800353</v>
      </c>
      <c r="L21" s="195">
        <f t="shared" si="6"/>
        <v>116.1383389496641</v>
      </c>
      <c r="M21" s="194">
        <f t="shared" si="1"/>
        <v>0.015254629629629611</v>
      </c>
      <c r="N21" s="196" t="s">
        <v>118</v>
      </c>
      <c r="O21" s="197">
        <v>0.08900462962962963</v>
      </c>
      <c r="P21" s="198">
        <f t="shared" si="2"/>
        <v>0.02777777777777777</v>
      </c>
      <c r="Q21" s="198" t="s">
        <v>91</v>
      </c>
      <c r="R21" s="205">
        <v>0.11399305555555556</v>
      </c>
      <c r="S21" s="200">
        <f t="shared" si="3"/>
        <v>0.0527662037037037</v>
      </c>
      <c r="T21" s="200" t="s">
        <v>96</v>
      </c>
      <c r="U21" s="206" t="s">
        <v>326</v>
      </c>
      <c r="V21" s="202">
        <v>0.06122685185185186</v>
      </c>
    </row>
    <row r="22" spans="1:22" ht="23.25" customHeight="1">
      <c r="A22" s="186" t="s">
        <v>106</v>
      </c>
      <c r="B22" s="187" t="s">
        <v>1195</v>
      </c>
      <c r="C22" s="188" t="s">
        <v>40</v>
      </c>
      <c r="D22" s="189">
        <v>1976</v>
      </c>
      <c r="E22" s="190">
        <v>0.0682986111111111</v>
      </c>
      <c r="F22" s="191" t="s">
        <v>26</v>
      </c>
      <c r="G22" s="192" t="s">
        <v>81</v>
      </c>
      <c r="H22" s="193">
        <f t="shared" si="0"/>
        <v>0.003902777777777777</v>
      </c>
      <c r="I22" s="194">
        <f>E22-E5</f>
        <v>0.011076388888888879</v>
      </c>
      <c r="J22" s="194">
        <f t="shared" si="4"/>
        <v>0.00027777777777779344</v>
      </c>
      <c r="K22" s="195">
        <f t="shared" si="5"/>
        <v>2838.0782918149444</v>
      </c>
      <c r="L22" s="195">
        <f t="shared" si="6"/>
        <v>59.875126934909076</v>
      </c>
      <c r="M22" s="194">
        <f t="shared" si="1"/>
        <v>0.015092592592592595</v>
      </c>
      <c r="N22" s="196" t="s">
        <v>101</v>
      </c>
      <c r="O22" s="197">
        <v>0.09032407407407407</v>
      </c>
      <c r="P22" s="198">
        <f t="shared" si="2"/>
        <v>0.029097222222222212</v>
      </c>
      <c r="Q22" s="198" t="s">
        <v>106</v>
      </c>
      <c r="R22" s="205">
        <v>0.11443287037037037</v>
      </c>
      <c r="S22" s="200">
        <f t="shared" si="3"/>
        <v>0.05320601851851851</v>
      </c>
      <c r="T22" s="200" t="s">
        <v>106</v>
      </c>
      <c r="U22" s="206" t="s">
        <v>151</v>
      </c>
      <c r="V22" s="202">
        <v>0.06122685185185186</v>
      </c>
    </row>
    <row r="23" spans="1:22" ht="23.25" customHeight="1">
      <c r="A23" s="186" t="s">
        <v>111</v>
      </c>
      <c r="B23" s="187" t="s">
        <v>785</v>
      </c>
      <c r="C23" s="188" t="s">
        <v>40</v>
      </c>
      <c r="D23" s="189">
        <v>1968</v>
      </c>
      <c r="E23" s="190">
        <v>0.0690509259259259</v>
      </c>
      <c r="F23" s="203" t="s">
        <v>42</v>
      </c>
      <c r="G23" s="204" t="s">
        <v>48</v>
      </c>
      <c r="H23" s="193">
        <f t="shared" si="0"/>
        <v>0.003945767195767194</v>
      </c>
      <c r="I23" s="194">
        <f>E23-E5</f>
        <v>0.011828703703703682</v>
      </c>
      <c r="J23" s="194">
        <f t="shared" si="4"/>
        <v>0.0007523148148148029</v>
      </c>
      <c r="K23" s="195">
        <f t="shared" si="5"/>
        <v>2997.8209855849773</v>
      </c>
      <c r="L23" s="195">
        <f t="shared" si="6"/>
        <v>159.74269377003293</v>
      </c>
      <c r="M23" s="194">
        <f t="shared" si="1"/>
        <v>0.01430555555555555</v>
      </c>
      <c r="N23" s="196" t="s">
        <v>62</v>
      </c>
      <c r="O23" s="197">
        <v>0.09104166666666667</v>
      </c>
      <c r="P23" s="198">
        <f t="shared" si="2"/>
        <v>0.029814814814814815</v>
      </c>
      <c r="Q23" s="198" t="s">
        <v>147</v>
      </c>
      <c r="R23" s="205">
        <v>0.11597222222222221</v>
      </c>
      <c r="S23" s="200">
        <f t="shared" si="3"/>
        <v>0.054745370370370354</v>
      </c>
      <c r="T23" s="200" t="s">
        <v>127</v>
      </c>
      <c r="U23" s="206" t="s">
        <v>155</v>
      </c>
      <c r="V23" s="202">
        <v>0.06122685185185186</v>
      </c>
    </row>
    <row r="24" spans="1:22" ht="23.25" customHeight="1">
      <c r="A24" s="186" t="s">
        <v>114</v>
      </c>
      <c r="B24" s="207" t="s">
        <v>1118</v>
      </c>
      <c r="C24" s="188" t="s">
        <v>1197</v>
      </c>
      <c r="D24" s="189">
        <v>1963</v>
      </c>
      <c r="E24" s="190">
        <v>0.06923611111111111</v>
      </c>
      <c r="F24" s="209" t="s">
        <v>42</v>
      </c>
      <c r="G24" s="204" t="s">
        <v>53</v>
      </c>
      <c r="H24" s="193">
        <f t="shared" si="0"/>
        <v>0.0039563492063492064</v>
      </c>
      <c r="I24" s="194">
        <f>E24-E5</f>
        <v>0.012013888888888886</v>
      </c>
      <c r="J24" s="194">
        <f t="shared" si="4"/>
        <v>0.00018518518518520488</v>
      </c>
      <c r="K24" s="195">
        <f t="shared" si="5"/>
        <v>3036.609829488465</v>
      </c>
      <c r="L24" s="195">
        <f t="shared" si="6"/>
        <v>38.78884390348776</v>
      </c>
      <c r="M24" s="194">
        <f t="shared" si="1"/>
        <v>0.014097222222222226</v>
      </c>
      <c r="N24" s="196" t="s">
        <v>53</v>
      </c>
      <c r="O24" s="197">
        <v>0.09100694444444445</v>
      </c>
      <c r="P24" s="198">
        <f t="shared" si="2"/>
        <v>0.029780092592592587</v>
      </c>
      <c r="Q24" s="198" t="s">
        <v>144</v>
      </c>
      <c r="R24" s="205">
        <v>0.11636574074074074</v>
      </c>
      <c r="S24" s="200">
        <f t="shared" si="3"/>
        <v>0.05513888888888888</v>
      </c>
      <c r="T24" s="200" t="s">
        <v>132</v>
      </c>
      <c r="U24" s="206" t="s">
        <v>522</v>
      </c>
      <c r="V24" s="202">
        <v>0.06122685185185186</v>
      </c>
    </row>
    <row r="25" spans="1:22" ht="23.25" customHeight="1">
      <c r="A25" s="186" t="s">
        <v>118</v>
      </c>
      <c r="B25" s="210" t="s">
        <v>1234</v>
      </c>
      <c r="C25" s="211" t="s">
        <v>134</v>
      </c>
      <c r="D25" s="212">
        <v>1988</v>
      </c>
      <c r="E25" s="190">
        <v>0.06935185185185183</v>
      </c>
      <c r="F25" s="191" t="s">
        <v>26</v>
      </c>
      <c r="G25" s="192" t="s">
        <v>86</v>
      </c>
      <c r="H25" s="193">
        <f t="shared" si="0"/>
        <v>0.0039629629629629615</v>
      </c>
      <c r="I25" s="194">
        <f>E25-E5</f>
        <v>0.012129629629629608</v>
      </c>
      <c r="J25" s="194">
        <f t="shared" si="4"/>
        <v>0.00011574074074072183</v>
      </c>
      <c r="K25" s="195">
        <f t="shared" si="5"/>
        <v>3060.7476635513976</v>
      </c>
      <c r="L25" s="195">
        <f t="shared" si="6"/>
        <v>24.137834062932598</v>
      </c>
      <c r="M25" s="194">
        <f t="shared" si="1"/>
        <v>0.015925925925925906</v>
      </c>
      <c r="N25" s="196" t="s">
        <v>132</v>
      </c>
      <c r="O25" s="197">
        <v>0.09087962962962963</v>
      </c>
      <c r="P25" s="198">
        <f t="shared" si="2"/>
        <v>0.02965277777777777</v>
      </c>
      <c r="Q25" s="198" t="s">
        <v>123</v>
      </c>
      <c r="R25" s="205">
        <v>0.11465277777777778</v>
      </c>
      <c r="S25" s="200">
        <f t="shared" si="3"/>
        <v>0.053425925925925925</v>
      </c>
      <c r="T25" s="200" t="s">
        <v>111</v>
      </c>
      <c r="U25" s="206" t="s">
        <v>400</v>
      </c>
      <c r="V25" s="202">
        <v>0.06122685185185186</v>
      </c>
    </row>
    <row r="26" spans="1:22" ht="23.25" customHeight="1">
      <c r="A26" s="186" t="s">
        <v>123</v>
      </c>
      <c r="B26" s="210" t="s">
        <v>780</v>
      </c>
      <c r="C26" s="211" t="s">
        <v>1354</v>
      </c>
      <c r="D26" s="212">
        <v>1995</v>
      </c>
      <c r="E26" s="190">
        <v>0.07086805555555555</v>
      </c>
      <c r="F26" s="191" t="s">
        <v>26</v>
      </c>
      <c r="G26" s="192" t="s">
        <v>91</v>
      </c>
      <c r="H26" s="193">
        <f t="shared" si="0"/>
        <v>0.004049603174603174</v>
      </c>
      <c r="I26" s="194">
        <f>E26-E5</f>
        <v>0.013645833333333322</v>
      </c>
      <c r="J26" s="194">
        <f t="shared" si="4"/>
        <v>0.001516203703703714</v>
      </c>
      <c r="K26" s="195">
        <f t="shared" si="5"/>
        <v>3369.671729544339</v>
      </c>
      <c r="L26" s="195">
        <f t="shared" si="6"/>
        <v>308.92406599294145</v>
      </c>
      <c r="M26" s="194">
        <f t="shared" si="1"/>
        <v>0.014537037037037029</v>
      </c>
      <c r="N26" s="196" t="s">
        <v>81</v>
      </c>
      <c r="O26" s="197">
        <v>0.03005787037037037</v>
      </c>
      <c r="P26" s="198">
        <f t="shared" si="2"/>
        <v>0.03005787037037037</v>
      </c>
      <c r="Q26" s="198" t="s">
        <v>160</v>
      </c>
      <c r="R26" s="205">
        <v>0.056331018518518516</v>
      </c>
      <c r="S26" s="200">
        <f t="shared" si="3"/>
        <v>0.056331018518518516</v>
      </c>
      <c r="T26" s="200" t="s">
        <v>155</v>
      </c>
      <c r="U26" s="206" t="s">
        <v>298</v>
      </c>
      <c r="V26" s="202"/>
    </row>
    <row r="27" spans="1:22" ht="23.25" customHeight="1">
      <c r="A27" s="186" t="s">
        <v>127</v>
      </c>
      <c r="B27" s="213" t="s">
        <v>1355</v>
      </c>
      <c r="C27" s="211" t="s">
        <v>1356</v>
      </c>
      <c r="D27" s="212">
        <v>1969</v>
      </c>
      <c r="E27" s="190">
        <v>0.07105324074074071</v>
      </c>
      <c r="F27" s="203" t="s">
        <v>42</v>
      </c>
      <c r="G27" s="204" t="s">
        <v>57</v>
      </c>
      <c r="H27" s="193">
        <f t="shared" si="0"/>
        <v>0.004060185185185183</v>
      </c>
      <c r="I27" s="194">
        <f>E27-E5</f>
        <v>0.013831018518518486</v>
      </c>
      <c r="J27" s="194">
        <f t="shared" si="4"/>
        <v>0.00018518518518516325</v>
      </c>
      <c r="K27" s="195">
        <f t="shared" si="5"/>
        <v>3406.499429874566</v>
      </c>
      <c r="L27" s="195">
        <f t="shared" si="6"/>
        <v>36.82770033022689</v>
      </c>
      <c r="M27" s="194">
        <f t="shared" si="1"/>
        <v>0.017002314814814797</v>
      </c>
      <c r="N27" s="196" t="s">
        <v>184</v>
      </c>
      <c r="O27" s="197">
        <v>0.09038194444444443</v>
      </c>
      <c r="P27" s="198">
        <f t="shared" si="2"/>
        <v>0.029155092592592573</v>
      </c>
      <c r="Q27" s="198" t="s">
        <v>111</v>
      </c>
      <c r="R27" s="205">
        <v>0.11527777777777777</v>
      </c>
      <c r="S27" s="200">
        <f t="shared" si="3"/>
        <v>0.05405092592592591</v>
      </c>
      <c r="T27" s="200" t="s">
        <v>118</v>
      </c>
      <c r="U27" s="206" t="s">
        <v>281</v>
      </c>
      <c r="V27" s="202">
        <v>0.06122685185185186</v>
      </c>
    </row>
    <row r="28" spans="1:22" ht="23.25" customHeight="1">
      <c r="A28" s="186" t="s">
        <v>132</v>
      </c>
      <c r="B28" s="214" t="s">
        <v>1107</v>
      </c>
      <c r="C28" s="215" t="s">
        <v>65</v>
      </c>
      <c r="D28" s="216">
        <v>1974</v>
      </c>
      <c r="E28" s="190">
        <v>0.07134259259259257</v>
      </c>
      <c r="F28" s="208" t="s">
        <v>26</v>
      </c>
      <c r="G28" s="192" t="s">
        <v>101</v>
      </c>
      <c r="H28" s="193">
        <f t="shared" si="0"/>
        <v>0.004076719576719575</v>
      </c>
      <c r="I28" s="194">
        <f>E28-E5</f>
        <v>0.014120370370370346</v>
      </c>
      <c r="J28" s="194">
        <f t="shared" si="4"/>
        <v>0.0002893518518518601</v>
      </c>
      <c r="K28" s="195">
        <f t="shared" si="5"/>
        <v>3463.6599610642393</v>
      </c>
      <c r="L28" s="195">
        <f t="shared" si="6"/>
        <v>57.16053118967329</v>
      </c>
      <c r="M28" s="194">
        <f t="shared" si="1"/>
        <v>0.017372685185185165</v>
      </c>
      <c r="N28" s="196" t="s">
        <v>210</v>
      </c>
      <c r="O28" s="197">
        <v>0.09038194444444443</v>
      </c>
      <c r="P28" s="198">
        <f t="shared" si="2"/>
        <v>0.029155092592592573</v>
      </c>
      <c r="Q28" s="198" t="s">
        <v>118</v>
      </c>
      <c r="R28" s="205">
        <v>0.11519675925925926</v>
      </c>
      <c r="S28" s="200">
        <f t="shared" si="3"/>
        <v>0.053969907407407404</v>
      </c>
      <c r="T28" s="200" t="s">
        <v>114</v>
      </c>
      <c r="U28" s="206" t="s">
        <v>441</v>
      </c>
      <c r="V28" s="202">
        <v>0.06122685185185186</v>
      </c>
    </row>
    <row r="29" spans="1:22" ht="23.25" customHeight="1">
      <c r="A29" s="186" t="s">
        <v>136</v>
      </c>
      <c r="B29" s="217" t="s">
        <v>1190</v>
      </c>
      <c r="C29" s="218" t="s">
        <v>1191</v>
      </c>
      <c r="D29" s="219">
        <v>1977</v>
      </c>
      <c r="E29" s="190">
        <v>0.07134259259259257</v>
      </c>
      <c r="F29" s="191" t="s">
        <v>26</v>
      </c>
      <c r="G29" s="192" t="s">
        <v>96</v>
      </c>
      <c r="H29" s="193">
        <f t="shared" si="0"/>
        <v>0.004076719576719575</v>
      </c>
      <c r="I29" s="194">
        <f>E29-E5</f>
        <v>0.014120370370370346</v>
      </c>
      <c r="J29" s="194">
        <f t="shared" si="4"/>
        <v>0</v>
      </c>
      <c r="K29" s="195">
        <f t="shared" si="5"/>
        <v>3463.6599610642393</v>
      </c>
      <c r="L29" s="195">
        <f t="shared" si="6"/>
        <v>0</v>
      </c>
      <c r="M29" s="194">
        <f t="shared" si="1"/>
        <v>0.016736111111111097</v>
      </c>
      <c r="N29" s="196" t="s">
        <v>174</v>
      </c>
      <c r="O29" s="197">
        <v>0.09038194444444443</v>
      </c>
      <c r="P29" s="198">
        <f t="shared" si="2"/>
        <v>0.029155092592592573</v>
      </c>
      <c r="Q29" s="198" t="s">
        <v>114</v>
      </c>
      <c r="R29" s="205">
        <v>0.11583333333333333</v>
      </c>
      <c r="S29" s="200">
        <f t="shared" si="3"/>
        <v>0.05460648148148147</v>
      </c>
      <c r="T29" s="200" t="s">
        <v>123</v>
      </c>
      <c r="U29" s="206" t="s">
        <v>171</v>
      </c>
      <c r="V29" s="202">
        <v>0.06122685185185186</v>
      </c>
    </row>
    <row r="30" spans="1:22" ht="23.25" customHeight="1">
      <c r="A30" s="186" t="s">
        <v>140</v>
      </c>
      <c r="B30" s="217" t="s">
        <v>1244</v>
      </c>
      <c r="C30" s="218" t="s">
        <v>1184</v>
      </c>
      <c r="D30" s="219">
        <v>1961</v>
      </c>
      <c r="E30" s="190">
        <v>0.07143518518518516</v>
      </c>
      <c r="F30" s="209" t="s">
        <v>42</v>
      </c>
      <c r="G30" s="204" t="s">
        <v>62</v>
      </c>
      <c r="H30" s="193">
        <f t="shared" si="0"/>
        <v>0.00408201058201058</v>
      </c>
      <c r="I30" s="194">
        <f>E30-E5</f>
        <v>0.014212962962962934</v>
      </c>
      <c r="J30" s="194">
        <f t="shared" si="4"/>
        <v>9.259259259258856E-05</v>
      </c>
      <c r="K30" s="195">
        <f t="shared" si="5"/>
        <v>3481.8535320803576</v>
      </c>
      <c r="L30" s="195">
        <f t="shared" si="6"/>
        <v>18.193571016118312</v>
      </c>
      <c r="M30" s="194">
        <f t="shared" si="1"/>
        <v>0.016192129629629605</v>
      </c>
      <c r="N30" s="196" t="s">
        <v>144</v>
      </c>
      <c r="O30" s="197">
        <v>0.09087962962962963</v>
      </c>
      <c r="P30" s="198">
        <f t="shared" si="2"/>
        <v>0.02965277777777777</v>
      </c>
      <c r="Q30" s="198" t="s">
        <v>127</v>
      </c>
      <c r="R30" s="205">
        <v>0.11646990740740741</v>
      </c>
      <c r="S30" s="200">
        <f t="shared" si="3"/>
        <v>0.05524305555555555</v>
      </c>
      <c r="T30" s="200" t="s">
        <v>140</v>
      </c>
      <c r="U30" s="206" t="s">
        <v>457</v>
      </c>
      <c r="V30" s="202">
        <v>0.06122685185185186</v>
      </c>
    </row>
    <row r="31" spans="1:22" ht="23.25" customHeight="1">
      <c r="A31" s="186" t="s">
        <v>144</v>
      </c>
      <c r="B31" s="217" t="s">
        <v>1357</v>
      </c>
      <c r="C31" s="218" t="s">
        <v>1184</v>
      </c>
      <c r="D31" s="219">
        <v>1961</v>
      </c>
      <c r="E31" s="190">
        <v>0.07153935185185184</v>
      </c>
      <c r="F31" s="209" t="s">
        <v>42</v>
      </c>
      <c r="G31" s="204" t="s">
        <v>67</v>
      </c>
      <c r="H31" s="193">
        <f t="shared" si="0"/>
        <v>0.0040879629629629625</v>
      </c>
      <c r="I31" s="194">
        <f>E31-E5</f>
        <v>0.014317129629629617</v>
      </c>
      <c r="J31" s="194">
        <f t="shared" si="4"/>
        <v>0.00010416666666668295</v>
      </c>
      <c r="K31" s="195">
        <f t="shared" si="5"/>
        <v>3502.265005662511</v>
      </c>
      <c r="L31" s="195">
        <f t="shared" si="6"/>
        <v>20.411473582153576</v>
      </c>
      <c r="M31" s="194">
        <f t="shared" si="1"/>
        <v>0.015173611111111103</v>
      </c>
      <c r="N31" s="196" t="s">
        <v>111</v>
      </c>
      <c r="O31" s="197">
        <v>0.09197916666666667</v>
      </c>
      <c r="P31" s="198">
        <f t="shared" si="2"/>
        <v>0.03075231481481481</v>
      </c>
      <c r="Q31" s="198" t="s">
        <v>177</v>
      </c>
      <c r="R31" s="205">
        <v>0.1175925925925926</v>
      </c>
      <c r="S31" s="200">
        <f t="shared" si="3"/>
        <v>0.05636574074074074</v>
      </c>
      <c r="T31" s="200" t="s">
        <v>160</v>
      </c>
      <c r="U31" s="206" t="s">
        <v>480</v>
      </c>
      <c r="V31" s="202">
        <v>0.06122685185185186</v>
      </c>
    </row>
    <row r="32" spans="1:22" ht="23.25" customHeight="1">
      <c r="A32" s="186" t="s">
        <v>147</v>
      </c>
      <c r="B32" s="220" t="s">
        <v>1188</v>
      </c>
      <c r="C32" s="218" t="s">
        <v>1189</v>
      </c>
      <c r="D32" s="219">
        <v>1981</v>
      </c>
      <c r="E32" s="190">
        <v>0.07167824074074072</v>
      </c>
      <c r="F32" s="191" t="s">
        <v>26</v>
      </c>
      <c r="G32" s="192" t="s">
        <v>106</v>
      </c>
      <c r="H32" s="193">
        <f t="shared" si="0"/>
        <v>0.00409589947089947</v>
      </c>
      <c r="I32" s="194">
        <f>E32-E5</f>
        <v>0.0144560185185185</v>
      </c>
      <c r="J32" s="194">
        <f t="shared" si="4"/>
        <v>0.00013888888888888284</v>
      </c>
      <c r="K32" s="195">
        <f t="shared" si="5"/>
        <v>3529.388018730822</v>
      </c>
      <c r="L32" s="195">
        <f t="shared" si="6"/>
        <v>27.123013068310684</v>
      </c>
      <c r="M32" s="194">
        <f t="shared" si="1"/>
        <v>0.015254629629629625</v>
      </c>
      <c r="N32" s="196" t="s">
        <v>123</v>
      </c>
      <c r="O32" s="197">
        <v>0.09196759259259259</v>
      </c>
      <c r="P32" s="198">
        <f t="shared" si="2"/>
        <v>0.030740740740740728</v>
      </c>
      <c r="Q32" s="198" t="s">
        <v>171</v>
      </c>
      <c r="R32" s="205">
        <v>0.11765046296296296</v>
      </c>
      <c r="S32" s="200">
        <f t="shared" si="3"/>
        <v>0.0564236111111111</v>
      </c>
      <c r="T32" s="200" t="s">
        <v>166</v>
      </c>
      <c r="U32" s="206" t="s">
        <v>228</v>
      </c>
      <c r="V32" s="202">
        <v>0.06122685185185186</v>
      </c>
    </row>
    <row r="33" spans="1:22" ht="23.25" customHeight="1">
      <c r="A33" s="186" t="s">
        <v>151</v>
      </c>
      <c r="B33" s="217" t="s">
        <v>1115</v>
      </c>
      <c r="C33" s="218" t="s">
        <v>907</v>
      </c>
      <c r="D33" s="219">
        <v>1975</v>
      </c>
      <c r="E33" s="190">
        <v>0.07189814814814813</v>
      </c>
      <c r="F33" s="221" t="s">
        <v>165</v>
      </c>
      <c r="G33" s="222" t="s">
        <v>21</v>
      </c>
      <c r="H33" s="193">
        <f t="shared" si="0"/>
        <v>0.004108465608465607</v>
      </c>
      <c r="I33" s="194">
        <f>E33-E5</f>
        <v>0.014675925925925905</v>
      </c>
      <c r="J33" s="194">
        <f t="shared" si="4"/>
        <v>0.00021990740740740478</v>
      </c>
      <c r="K33" s="195">
        <f t="shared" si="5"/>
        <v>3572.1184803605884</v>
      </c>
      <c r="L33" s="195">
        <f t="shared" si="6"/>
        <v>42.73046162976652</v>
      </c>
      <c r="M33" s="194">
        <f t="shared" si="1"/>
        <v>0.016377314814814796</v>
      </c>
      <c r="N33" s="223" t="s">
        <v>21</v>
      </c>
      <c r="O33" s="197">
        <v>0.09099537037037037</v>
      </c>
      <c r="P33" s="198">
        <f t="shared" si="2"/>
        <v>0.029768518518518507</v>
      </c>
      <c r="Q33" s="198" t="s">
        <v>140</v>
      </c>
      <c r="R33" s="205">
        <v>0.11674768518518519</v>
      </c>
      <c r="S33" s="200">
        <f t="shared" si="3"/>
        <v>0.05552083333333333</v>
      </c>
      <c r="T33" s="200" t="s">
        <v>144</v>
      </c>
      <c r="U33" s="206" t="s">
        <v>205</v>
      </c>
      <c r="V33" s="202">
        <v>0.06122685185185186</v>
      </c>
    </row>
    <row r="34" spans="1:22" ht="23.25" customHeight="1">
      <c r="A34" s="186" t="s">
        <v>155</v>
      </c>
      <c r="B34" s="224" t="s">
        <v>1172</v>
      </c>
      <c r="C34" s="225" t="s">
        <v>1358</v>
      </c>
      <c r="D34" s="226">
        <v>1982</v>
      </c>
      <c r="E34" s="190">
        <v>0.0721296296296296</v>
      </c>
      <c r="F34" s="208" t="s">
        <v>26</v>
      </c>
      <c r="G34" s="192" t="s">
        <v>111</v>
      </c>
      <c r="H34" s="193">
        <f t="shared" si="0"/>
        <v>0.00412169312169312</v>
      </c>
      <c r="I34" s="194">
        <f>E34-E5</f>
        <v>0.014907407407407376</v>
      </c>
      <c r="J34" s="194">
        <f t="shared" si="4"/>
        <v>0.0002314814814814714</v>
      </c>
      <c r="K34" s="195">
        <f t="shared" si="5"/>
        <v>3616.816431322202</v>
      </c>
      <c r="L34" s="195">
        <f t="shared" si="6"/>
        <v>44.697950961613515</v>
      </c>
      <c r="M34" s="194">
        <f t="shared" si="1"/>
        <v>0.016539351851851826</v>
      </c>
      <c r="N34" s="196" t="s">
        <v>166</v>
      </c>
      <c r="O34" s="197">
        <v>0.09098379629629628</v>
      </c>
      <c r="P34" s="198">
        <f t="shared" si="2"/>
        <v>0.029756944444444426</v>
      </c>
      <c r="Q34" s="198" t="s">
        <v>132</v>
      </c>
      <c r="R34" s="205">
        <v>0.11681712962962963</v>
      </c>
      <c r="S34" s="200">
        <f t="shared" si="3"/>
        <v>0.05559027777777777</v>
      </c>
      <c r="T34" s="200" t="s">
        <v>147</v>
      </c>
      <c r="U34" s="206" t="s">
        <v>536</v>
      </c>
      <c r="V34" s="202">
        <v>0.06122685185185186</v>
      </c>
    </row>
    <row r="35" spans="1:22" ht="23.25" customHeight="1">
      <c r="A35" s="186" t="s">
        <v>160</v>
      </c>
      <c r="B35" s="217" t="s">
        <v>1359</v>
      </c>
      <c r="C35" s="218" t="s">
        <v>1360</v>
      </c>
      <c r="D35" s="219">
        <v>1981</v>
      </c>
      <c r="E35" s="190">
        <v>0.07241898148148147</v>
      </c>
      <c r="F35" s="208" t="s">
        <v>26</v>
      </c>
      <c r="G35" s="192" t="s">
        <v>114</v>
      </c>
      <c r="H35" s="193">
        <f t="shared" si="0"/>
        <v>0.004138227513227513</v>
      </c>
      <c r="I35" s="194">
        <f>E35-E5</f>
        <v>0.01519675925925925</v>
      </c>
      <c r="J35" s="194">
        <f t="shared" si="4"/>
        <v>0.00028935185185187395</v>
      </c>
      <c r="K35" s="195">
        <f t="shared" si="5"/>
        <v>3672.2870385168594</v>
      </c>
      <c r="L35" s="195">
        <f t="shared" si="6"/>
        <v>55.47060719465753</v>
      </c>
      <c r="M35" s="194">
        <f t="shared" si="1"/>
        <v>0.01616898148148147</v>
      </c>
      <c r="N35" s="196" t="s">
        <v>140</v>
      </c>
      <c r="O35" s="197">
        <v>0.031342592592592596</v>
      </c>
      <c r="P35" s="198">
        <f t="shared" si="2"/>
        <v>0.031342592592592596</v>
      </c>
      <c r="Q35" s="198" t="s">
        <v>193</v>
      </c>
      <c r="R35" s="205">
        <v>0.05625</v>
      </c>
      <c r="S35" s="200">
        <f t="shared" si="3"/>
        <v>0.05625</v>
      </c>
      <c r="T35" s="200" t="s">
        <v>151</v>
      </c>
      <c r="U35" s="206" t="s">
        <v>454</v>
      </c>
      <c r="V35" s="202"/>
    </row>
    <row r="36" spans="1:22" ht="23.25" customHeight="1">
      <c r="A36" s="186" t="s">
        <v>166</v>
      </c>
      <c r="B36" s="220" t="s">
        <v>1361</v>
      </c>
      <c r="C36" s="218" t="s">
        <v>94</v>
      </c>
      <c r="D36" s="219">
        <v>1993</v>
      </c>
      <c r="E36" s="190">
        <v>0.0725925925925926</v>
      </c>
      <c r="F36" s="208" t="s">
        <v>26</v>
      </c>
      <c r="G36" s="192" t="s">
        <v>118</v>
      </c>
      <c r="H36" s="193">
        <f t="shared" si="0"/>
        <v>0.004148148148148148</v>
      </c>
      <c r="I36" s="194">
        <f>E36-E5</f>
        <v>0.015370370370370375</v>
      </c>
      <c r="J36" s="194">
        <f t="shared" si="4"/>
        <v>0.00017361111111112437</v>
      </c>
      <c r="K36" s="195">
        <f t="shared" si="5"/>
        <v>3705.3571428571436</v>
      </c>
      <c r="L36" s="195">
        <f t="shared" si="6"/>
        <v>33.07010434028416</v>
      </c>
      <c r="M36" s="194">
        <f t="shared" si="1"/>
        <v>0.015520833333333338</v>
      </c>
      <c r="N36" s="196" t="s">
        <v>127</v>
      </c>
      <c r="O36" s="197">
        <v>0.031041666666666665</v>
      </c>
      <c r="P36" s="198">
        <f t="shared" si="2"/>
        <v>0.031041666666666665</v>
      </c>
      <c r="Q36" s="198" t="s">
        <v>184</v>
      </c>
      <c r="R36" s="205">
        <v>0.05707175925925926</v>
      </c>
      <c r="S36" s="200">
        <f t="shared" si="3"/>
        <v>0.05707175925925926</v>
      </c>
      <c r="T36" s="200" t="s">
        <v>174</v>
      </c>
      <c r="U36" s="206" t="s">
        <v>509</v>
      </c>
      <c r="V36" s="202"/>
    </row>
    <row r="37" spans="1:22" ht="23.25" customHeight="1">
      <c r="A37" s="186" t="s">
        <v>168</v>
      </c>
      <c r="B37" s="217" t="s">
        <v>1362</v>
      </c>
      <c r="C37" s="218" t="s">
        <v>65</v>
      </c>
      <c r="D37" s="219">
        <v>1971</v>
      </c>
      <c r="E37" s="190">
        <v>0.07280092592592591</v>
      </c>
      <c r="F37" s="191" t="s">
        <v>26</v>
      </c>
      <c r="G37" s="192" t="s">
        <v>123</v>
      </c>
      <c r="H37" s="193">
        <f aca="true" t="shared" si="7" ref="H37:H68">E37/17.5</f>
        <v>0.004160052910052909</v>
      </c>
      <c r="I37" s="194">
        <f>E37-E5</f>
        <v>0.015578703703703685</v>
      </c>
      <c r="J37" s="194">
        <f t="shared" si="4"/>
        <v>0.0002083333333333104</v>
      </c>
      <c r="K37" s="195">
        <f t="shared" si="5"/>
        <v>3744.8330683624763</v>
      </c>
      <c r="L37" s="195">
        <f t="shared" si="6"/>
        <v>39.475925505332725</v>
      </c>
      <c r="M37" s="194">
        <f aca="true" t="shared" si="8" ref="M37:M68">E37-S37</f>
        <v>0.017766203703703694</v>
      </c>
      <c r="N37" s="196" t="s">
        <v>236</v>
      </c>
      <c r="O37" s="197">
        <v>0.09092592592592592</v>
      </c>
      <c r="P37" s="198">
        <f aca="true" t="shared" si="9" ref="P37:P68">O37-V37</f>
        <v>0.029699074074074065</v>
      </c>
      <c r="Q37" s="198" t="s">
        <v>136</v>
      </c>
      <c r="R37" s="205">
        <v>0.11626157407407407</v>
      </c>
      <c r="S37" s="200">
        <f aca="true" t="shared" si="10" ref="S37:S68">R37-V37</f>
        <v>0.055034722222222214</v>
      </c>
      <c r="T37" s="200" t="s">
        <v>136</v>
      </c>
      <c r="U37" s="206" t="s">
        <v>136</v>
      </c>
      <c r="V37" s="202">
        <v>0.06122685185185186</v>
      </c>
    </row>
    <row r="38" spans="1:22" ht="23.25" customHeight="1">
      <c r="A38" s="186" t="s">
        <v>171</v>
      </c>
      <c r="B38" s="217" t="s">
        <v>1123</v>
      </c>
      <c r="C38" s="218" t="s">
        <v>1363</v>
      </c>
      <c r="D38" s="219">
        <v>1988</v>
      </c>
      <c r="E38" s="190">
        <v>0.07376157407407408</v>
      </c>
      <c r="F38" s="191" t="s">
        <v>26</v>
      </c>
      <c r="G38" s="192" t="s">
        <v>127</v>
      </c>
      <c r="H38" s="193">
        <f t="shared" si="7"/>
        <v>0.00421494708994709</v>
      </c>
      <c r="I38" s="194">
        <f>E38-E5</f>
        <v>0.016539351851851854</v>
      </c>
      <c r="J38" s="194">
        <f aca="true" t="shared" si="11" ref="J38:J69">E38-E37</f>
        <v>0.0009606481481481688</v>
      </c>
      <c r="K38" s="195">
        <f aca="true" t="shared" si="12" ref="K38:K69">(I38/H38)*1000</f>
        <v>3923.976149380198</v>
      </c>
      <c r="L38" s="195">
        <f aca="true" t="shared" si="13" ref="L38:L69">K38-K37</f>
        <v>179.14308101772167</v>
      </c>
      <c r="M38" s="194">
        <f t="shared" si="8"/>
        <v>0.01728009259259259</v>
      </c>
      <c r="N38" s="196" t="s">
        <v>201</v>
      </c>
      <c r="O38" s="197">
        <v>0.09173611111111112</v>
      </c>
      <c r="P38" s="198">
        <f t="shared" si="9"/>
        <v>0.030509259259259257</v>
      </c>
      <c r="Q38" s="198" t="s">
        <v>166</v>
      </c>
      <c r="R38" s="205">
        <v>0.11770833333333335</v>
      </c>
      <c r="S38" s="200">
        <f t="shared" si="10"/>
        <v>0.05648148148148149</v>
      </c>
      <c r="T38" s="200" t="s">
        <v>168</v>
      </c>
      <c r="U38" s="206" t="s">
        <v>43</v>
      </c>
      <c r="V38" s="202">
        <v>0.06122685185185186</v>
      </c>
    </row>
    <row r="39" spans="1:22" ht="23.25" customHeight="1">
      <c r="A39" s="186" t="s">
        <v>174</v>
      </c>
      <c r="B39" s="217" t="s">
        <v>1202</v>
      </c>
      <c r="C39" s="218" t="s">
        <v>40</v>
      </c>
      <c r="D39" s="219">
        <v>1971</v>
      </c>
      <c r="E39" s="190">
        <v>0.07396990740740739</v>
      </c>
      <c r="F39" s="191" t="s">
        <v>26</v>
      </c>
      <c r="G39" s="192" t="s">
        <v>136</v>
      </c>
      <c r="H39" s="193">
        <f t="shared" si="7"/>
        <v>0.0042268518518518506</v>
      </c>
      <c r="I39" s="194">
        <f>E39-E5</f>
        <v>0.016747685185185164</v>
      </c>
      <c r="J39" s="194">
        <f t="shared" si="11"/>
        <v>0.0002083333333333104</v>
      </c>
      <c r="K39" s="195">
        <f t="shared" si="12"/>
        <v>3962.212486308868</v>
      </c>
      <c r="L39" s="195">
        <f t="shared" si="13"/>
        <v>38.23633692866997</v>
      </c>
      <c r="M39" s="194">
        <f t="shared" si="8"/>
        <v>0.017025462962962944</v>
      </c>
      <c r="N39" s="196" t="s">
        <v>189</v>
      </c>
      <c r="O39" s="197">
        <v>0.09104166666666667</v>
      </c>
      <c r="P39" s="198">
        <f t="shared" si="9"/>
        <v>0.029814814814814815</v>
      </c>
      <c r="Q39" s="198" t="s">
        <v>151</v>
      </c>
      <c r="R39" s="205">
        <v>0.1181712962962963</v>
      </c>
      <c r="S39" s="200">
        <f t="shared" si="10"/>
        <v>0.05694444444444444</v>
      </c>
      <c r="T39" s="200" t="s">
        <v>171</v>
      </c>
      <c r="U39" s="206" t="s">
        <v>160</v>
      </c>
      <c r="V39" s="202">
        <v>0.06122685185185186</v>
      </c>
    </row>
    <row r="40" spans="1:22" ht="23.25" customHeight="1">
      <c r="A40" s="186" t="s">
        <v>177</v>
      </c>
      <c r="B40" s="220" t="s">
        <v>1364</v>
      </c>
      <c r="C40" s="218" t="s">
        <v>1365</v>
      </c>
      <c r="D40" s="219">
        <v>1957</v>
      </c>
      <c r="E40" s="190">
        <v>0.07446759259259259</v>
      </c>
      <c r="F40" s="203" t="s">
        <v>42</v>
      </c>
      <c r="G40" s="204" t="s">
        <v>77</v>
      </c>
      <c r="H40" s="193">
        <f t="shared" si="7"/>
        <v>0.004255291005291005</v>
      </c>
      <c r="I40" s="194">
        <f>E40-E5</f>
        <v>0.017245370370370362</v>
      </c>
      <c r="J40" s="194">
        <f t="shared" si="11"/>
        <v>0.0004976851851851982</v>
      </c>
      <c r="K40" s="195">
        <f t="shared" si="12"/>
        <v>4052.6888405346576</v>
      </c>
      <c r="L40" s="195">
        <f t="shared" si="13"/>
        <v>90.47635422578969</v>
      </c>
      <c r="M40" s="194">
        <f t="shared" si="8"/>
        <v>0.017060185185185185</v>
      </c>
      <c r="N40" s="196" t="s">
        <v>193</v>
      </c>
      <c r="O40" s="197">
        <v>0.09196759259259259</v>
      </c>
      <c r="P40" s="198">
        <f t="shared" si="9"/>
        <v>0.030740740740740728</v>
      </c>
      <c r="Q40" s="198" t="s">
        <v>174</v>
      </c>
      <c r="R40" s="205">
        <v>0.11863425925925926</v>
      </c>
      <c r="S40" s="200">
        <f t="shared" si="10"/>
        <v>0.0574074074074074</v>
      </c>
      <c r="T40" s="200" t="s">
        <v>181</v>
      </c>
      <c r="U40" s="206" t="s">
        <v>147</v>
      </c>
      <c r="V40" s="202">
        <v>0.06122685185185186</v>
      </c>
    </row>
    <row r="41" spans="1:22" ht="23.25" customHeight="1">
      <c r="A41" s="186" t="s">
        <v>181</v>
      </c>
      <c r="B41" s="220" t="s">
        <v>1227</v>
      </c>
      <c r="C41" s="218" t="s">
        <v>212</v>
      </c>
      <c r="D41" s="219">
        <v>1975</v>
      </c>
      <c r="E41" s="190">
        <v>0.07458333333333333</v>
      </c>
      <c r="F41" s="191" t="s">
        <v>26</v>
      </c>
      <c r="G41" s="192" t="s">
        <v>132</v>
      </c>
      <c r="H41" s="193">
        <f t="shared" si="7"/>
        <v>0.004261904761904762</v>
      </c>
      <c r="I41" s="194">
        <f>E41-E5</f>
        <v>0.017361111111111112</v>
      </c>
      <c r="J41" s="194">
        <f t="shared" si="11"/>
        <v>0.00011574074074074958</v>
      </c>
      <c r="K41" s="195">
        <f t="shared" si="12"/>
        <v>4073.5567970204843</v>
      </c>
      <c r="L41" s="195">
        <f t="shared" si="13"/>
        <v>20.867956485826653</v>
      </c>
      <c r="M41" s="194">
        <f t="shared" si="8"/>
        <v>0.01746527777777778</v>
      </c>
      <c r="N41" s="196" t="s">
        <v>218</v>
      </c>
      <c r="O41" s="197">
        <v>0.030625</v>
      </c>
      <c r="P41" s="198">
        <f t="shared" si="9"/>
        <v>0.030625</v>
      </c>
      <c r="Q41" s="198" t="s">
        <v>168</v>
      </c>
      <c r="R41" s="205">
        <v>0.057118055555555554</v>
      </c>
      <c r="S41" s="200">
        <f t="shared" si="10"/>
        <v>0.057118055555555554</v>
      </c>
      <c r="T41" s="200" t="s">
        <v>177</v>
      </c>
      <c r="U41" s="206" t="s">
        <v>21</v>
      </c>
      <c r="V41" s="202"/>
    </row>
    <row r="42" spans="1:22" ht="23.25" customHeight="1">
      <c r="A42" s="186" t="s">
        <v>184</v>
      </c>
      <c r="B42" s="220" t="s">
        <v>1231</v>
      </c>
      <c r="C42" s="218" t="s">
        <v>279</v>
      </c>
      <c r="D42" s="219">
        <v>1972</v>
      </c>
      <c r="E42" s="190">
        <v>0.0749537037037037</v>
      </c>
      <c r="F42" s="191" t="s">
        <v>26</v>
      </c>
      <c r="G42" s="192" t="s">
        <v>140</v>
      </c>
      <c r="H42" s="193">
        <f t="shared" si="7"/>
        <v>0.004283068783068783</v>
      </c>
      <c r="I42" s="194">
        <f>E42-E5</f>
        <v>0.01773148148148148</v>
      </c>
      <c r="J42" s="194">
        <f t="shared" si="11"/>
        <v>0.00037037037037036813</v>
      </c>
      <c r="K42" s="195">
        <f t="shared" si="12"/>
        <v>4139.901173563929</v>
      </c>
      <c r="L42" s="195">
        <f t="shared" si="13"/>
        <v>66.34437654344447</v>
      </c>
      <c r="M42" s="194">
        <f t="shared" si="8"/>
        <v>0.016967592592592597</v>
      </c>
      <c r="N42" s="196" t="s">
        <v>181</v>
      </c>
      <c r="O42" s="197">
        <v>0.03119212962962963</v>
      </c>
      <c r="P42" s="198">
        <f t="shared" si="9"/>
        <v>0.03119212962962963</v>
      </c>
      <c r="Q42" s="198" t="s">
        <v>189</v>
      </c>
      <c r="R42" s="205">
        <v>0.057986111111111106</v>
      </c>
      <c r="S42" s="200">
        <f t="shared" si="10"/>
        <v>0.057986111111111106</v>
      </c>
      <c r="T42" s="200" t="s">
        <v>193</v>
      </c>
      <c r="U42" s="206" t="s">
        <v>290</v>
      </c>
      <c r="V42" s="202"/>
    </row>
    <row r="43" spans="1:22" ht="23.25" customHeight="1">
      <c r="A43" s="186" t="s">
        <v>189</v>
      </c>
      <c r="B43" s="220" t="s">
        <v>799</v>
      </c>
      <c r="C43" s="218" t="s">
        <v>40</v>
      </c>
      <c r="D43" s="219">
        <v>1983</v>
      </c>
      <c r="E43" s="190">
        <v>0.07540509259259259</v>
      </c>
      <c r="F43" s="208" t="s">
        <v>26</v>
      </c>
      <c r="G43" s="192" t="s">
        <v>144</v>
      </c>
      <c r="H43" s="193">
        <f t="shared" si="7"/>
        <v>0.004308862433862434</v>
      </c>
      <c r="I43" s="194">
        <f>E43-E5</f>
        <v>0.01818287037037037</v>
      </c>
      <c r="J43" s="194">
        <f t="shared" si="11"/>
        <v>0.00045138888888889006</v>
      </c>
      <c r="K43" s="195">
        <f t="shared" si="12"/>
        <v>4219.877206446661</v>
      </c>
      <c r="L43" s="195">
        <f t="shared" si="13"/>
        <v>79.9760328827324</v>
      </c>
      <c r="M43" s="194">
        <f t="shared" si="8"/>
        <v>0.017326388888888898</v>
      </c>
      <c r="N43" s="196" t="s">
        <v>205</v>
      </c>
      <c r="O43" s="197">
        <v>0.09104166666666667</v>
      </c>
      <c r="P43" s="198">
        <f t="shared" si="9"/>
        <v>0.029814814814814815</v>
      </c>
      <c r="Q43" s="198" t="s">
        <v>155</v>
      </c>
      <c r="R43" s="205">
        <v>0.11930555555555555</v>
      </c>
      <c r="S43" s="200">
        <f t="shared" si="10"/>
        <v>0.058078703703703695</v>
      </c>
      <c r="T43" s="200" t="s">
        <v>198</v>
      </c>
      <c r="U43" s="206" t="s">
        <v>531</v>
      </c>
      <c r="V43" s="202">
        <v>0.06122685185185186</v>
      </c>
    </row>
    <row r="44" spans="1:22" ht="23.25" customHeight="1">
      <c r="A44" s="186" t="s">
        <v>193</v>
      </c>
      <c r="B44" s="220" t="s">
        <v>795</v>
      </c>
      <c r="C44" s="218" t="s">
        <v>444</v>
      </c>
      <c r="D44" s="219">
        <v>1962</v>
      </c>
      <c r="E44" s="190">
        <v>0.07541666666666666</v>
      </c>
      <c r="F44" s="203" t="s">
        <v>42</v>
      </c>
      <c r="G44" s="204" t="s">
        <v>81</v>
      </c>
      <c r="H44" s="193">
        <f t="shared" si="7"/>
        <v>0.004309523809523809</v>
      </c>
      <c r="I44" s="194">
        <f>E44-E5</f>
        <v>0.018194444444444437</v>
      </c>
      <c r="J44" s="194">
        <f t="shared" si="11"/>
        <v>1.1574074074066631E-05</v>
      </c>
      <c r="K44" s="195">
        <f t="shared" si="12"/>
        <v>4221.915285451196</v>
      </c>
      <c r="L44" s="195">
        <f t="shared" si="13"/>
        <v>2.0380790045346657</v>
      </c>
      <c r="M44" s="194">
        <f t="shared" si="8"/>
        <v>0.01754629629629629</v>
      </c>
      <c r="N44" s="196" t="s">
        <v>221</v>
      </c>
      <c r="O44" s="197">
        <v>0.09199074074074075</v>
      </c>
      <c r="P44" s="198">
        <f t="shared" si="9"/>
        <v>0.03076388888888889</v>
      </c>
      <c r="Q44" s="198" t="s">
        <v>181</v>
      </c>
      <c r="R44" s="205">
        <v>0.11909722222222223</v>
      </c>
      <c r="S44" s="200">
        <f t="shared" si="10"/>
        <v>0.05787037037037037</v>
      </c>
      <c r="T44" s="200" t="s">
        <v>189</v>
      </c>
      <c r="U44" s="206" t="s">
        <v>96</v>
      </c>
      <c r="V44" s="202">
        <v>0.06122685185185186</v>
      </c>
    </row>
    <row r="45" spans="1:22" ht="23.25" customHeight="1">
      <c r="A45" s="186" t="s">
        <v>198</v>
      </c>
      <c r="B45" s="220" t="s">
        <v>1219</v>
      </c>
      <c r="C45" s="218" t="s">
        <v>1366</v>
      </c>
      <c r="D45" s="219">
        <v>1977</v>
      </c>
      <c r="E45" s="190">
        <v>0.07586805555555555</v>
      </c>
      <c r="F45" s="191" t="s">
        <v>26</v>
      </c>
      <c r="G45" s="192" t="s">
        <v>147</v>
      </c>
      <c r="H45" s="193">
        <f t="shared" si="7"/>
        <v>0.00433531746031746</v>
      </c>
      <c r="I45" s="194">
        <f>E45-E5</f>
        <v>0.018645833333333327</v>
      </c>
      <c r="J45" s="194">
        <f t="shared" si="11"/>
        <v>0.00045138888888889006</v>
      </c>
      <c r="K45" s="195">
        <f t="shared" si="12"/>
        <v>4300.915331807779</v>
      </c>
      <c r="L45" s="195">
        <f t="shared" si="13"/>
        <v>79.00004635658297</v>
      </c>
      <c r="M45" s="194">
        <f t="shared" si="8"/>
        <v>0.015219907407407404</v>
      </c>
      <c r="N45" s="196" t="s">
        <v>114</v>
      </c>
      <c r="O45" s="197">
        <v>0.03391203703703704</v>
      </c>
      <c r="P45" s="198">
        <f t="shared" si="9"/>
        <v>0.03391203703703704</v>
      </c>
      <c r="Q45" s="198" t="s">
        <v>281</v>
      </c>
      <c r="R45" s="205">
        <v>0.060648148148148145</v>
      </c>
      <c r="S45" s="200">
        <f t="shared" si="10"/>
        <v>0.060648148148148145</v>
      </c>
      <c r="T45" s="200" t="s">
        <v>232</v>
      </c>
      <c r="U45" s="206" t="s">
        <v>411</v>
      </c>
      <c r="V45" s="202"/>
    </row>
    <row r="46" spans="1:22" ht="23.25" customHeight="1">
      <c r="A46" s="186" t="s">
        <v>201</v>
      </c>
      <c r="B46" s="220" t="s">
        <v>1230</v>
      </c>
      <c r="C46" s="218" t="s">
        <v>65</v>
      </c>
      <c r="D46" s="219">
        <v>1968</v>
      </c>
      <c r="E46" s="190">
        <v>0.0758912037037037</v>
      </c>
      <c r="F46" s="203" t="s">
        <v>42</v>
      </c>
      <c r="G46" s="204" t="s">
        <v>86</v>
      </c>
      <c r="H46" s="193">
        <f t="shared" si="7"/>
        <v>0.0043366402116402115</v>
      </c>
      <c r="I46" s="194">
        <f>E46-E5</f>
        <v>0.018668981481481474</v>
      </c>
      <c r="J46" s="194">
        <f t="shared" si="11"/>
        <v>2.314814814814714E-05</v>
      </c>
      <c r="K46" s="195">
        <f t="shared" si="12"/>
        <v>4304.941284123835</v>
      </c>
      <c r="L46" s="195">
        <f t="shared" si="13"/>
        <v>4.025952316056646</v>
      </c>
      <c r="M46" s="194">
        <f t="shared" si="8"/>
        <v>0.018124999999999995</v>
      </c>
      <c r="N46" s="196" t="s">
        <v>243</v>
      </c>
      <c r="O46" s="197">
        <v>0.09357638888888888</v>
      </c>
      <c r="P46" s="198">
        <f t="shared" si="9"/>
        <v>0.03234953703703702</v>
      </c>
      <c r="Q46" s="198" t="s">
        <v>224</v>
      </c>
      <c r="R46" s="205">
        <v>0.11899305555555556</v>
      </c>
      <c r="S46" s="200">
        <f t="shared" si="10"/>
        <v>0.0577662037037037</v>
      </c>
      <c r="T46" s="200" t="s">
        <v>184</v>
      </c>
      <c r="U46" s="206" t="s">
        <v>397</v>
      </c>
      <c r="V46" s="202">
        <v>0.06122685185185186</v>
      </c>
    </row>
    <row r="47" spans="1:22" ht="23.25" customHeight="1">
      <c r="A47" s="186" t="s">
        <v>205</v>
      </c>
      <c r="B47" s="220" t="s">
        <v>1367</v>
      </c>
      <c r="C47" s="218" t="s">
        <v>525</v>
      </c>
      <c r="D47" s="219">
        <v>1973</v>
      </c>
      <c r="E47" s="190">
        <v>0.07590277777777776</v>
      </c>
      <c r="F47" s="191" t="s">
        <v>26</v>
      </c>
      <c r="G47" s="192" t="s">
        <v>151</v>
      </c>
      <c r="H47" s="193">
        <f t="shared" si="7"/>
        <v>0.004337301587301587</v>
      </c>
      <c r="I47" s="194">
        <f>E47-E5</f>
        <v>0.01868055555555554</v>
      </c>
      <c r="J47" s="194">
        <f t="shared" si="11"/>
        <v>1.1574074074066631E-05</v>
      </c>
      <c r="K47" s="195">
        <f t="shared" si="12"/>
        <v>4306.953339432751</v>
      </c>
      <c r="L47" s="195">
        <f t="shared" si="13"/>
        <v>2.0120553089154782</v>
      </c>
      <c r="M47" s="194">
        <f t="shared" si="8"/>
        <v>0.01621527777777778</v>
      </c>
      <c r="N47" s="196" t="s">
        <v>151</v>
      </c>
      <c r="O47" s="197">
        <v>0.09363425925925926</v>
      </c>
      <c r="P47" s="198">
        <f t="shared" si="9"/>
        <v>0.032407407407407406</v>
      </c>
      <c r="Q47" s="198" t="s">
        <v>228</v>
      </c>
      <c r="R47" s="205">
        <v>0.12091435185185184</v>
      </c>
      <c r="S47" s="200">
        <f t="shared" si="10"/>
        <v>0.059687499999999984</v>
      </c>
      <c r="T47" s="200" t="s">
        <v>218</v>
      </c>
      <c r="U47" s="206" t="s">
        <v>355</v>
      </c>
      <c r="V47" s="202">
        <v>0.06122685185185186</v>
      </c>
    </row>
    <row r="48" spans="1:22" ht="23.25" customHeight="1">
      <c r="A48" s="186" t="s">
        <v>210</v>
      </c>
      <c r="B48" s="220" t="s">
        <v>1368</v>
      </c>
      <c r="C48" s="218" t="s">
        <v>1369</v>
      </c>
      <c r="D48" s="219">
        <v>1975</v>
      </c>
      <c r="E48" s="190">
        <v>0.07608796296296295</v>
      </c>
      <c r="F48" s="191" t="s">
        <v>26</v>
      </c>
      <c r="G48" s="192" t="s">
        <v>155</v>
      </c>
      <c r="H48" s="193">
        <f t="shared" si="7"/>
        <v>0.004347883597883597</v>
      </c>
      <c r="I48" s="194">
        <f>E48-E5</f>
        <v>0.01886574074074073</v>
      </c>
      <c r="J48" s="194">
        <f t="shared" si="11"/>
        <v>0.000185185185185191</v>
      </c>
      <c r="K48" s="195">
        <f t="shared" si="12"/>
        <v>4339.062975357468</v>
      </c>
      <c r="L48" s="195">
        <f t="shared" si="13"/>
        <v>32.10963592471671</v>
      </c>
      <c r="M48" s="194">
        <f t="shared" si="8"/>
        <v>0.016828703703703693</v>
      </c>
      <c r="N48" s="196" t="s">
        <v>177</v>
      </c>
      <c r="O48" s="197">
        <v>0.03162037037037037</v>
      </c>
      <c r="P48" s="198">
        <f t="shared" si="9"/>
        <v>0.03162037037037037</v>
      </c>
      <c r="Q48" s="198" t="s">
        <v>205</v>
      </c>
      <c r="R48" s="205">
        <v>0.05925925925925926</v>
      </c>
      <c r="S48" s="200">
        <f t="shared" si="10"/>
        <v>0.05925925925925926</v>
      </c>
      <c r="T48" s="200" t="s">
        <v>205</v>
      </c>
      <c r="U48" s="206" t="s">
        <v>380</v>
      </c>
      <c r="V48" s="202"/>
    </row>
    <row r="49" spans="1:22" ht="23.25" customHeight="1">
      <c r="A49" s="186" t="s">
        <v>218</v>
      </c>
      <c r="B49" s="220" t="s">
        <v>779</v>
      </c>
      <c r="C49" s="218" t="s">
        <v>65</v>
      </c>
      <c r="D49" s="219">
        <v>1964</v>
      </c>
      <c r="E49" s="190">
        <v>0.07662037037037038</v>
      </c>
      <c r="F49" s="203" t="s">
        <v>42</v>
      </c>
      <c r="G49" s="204" t="s">
        <v>91</v>
      </c>
      <c r="H49" s="193">
        <f t="shared" si="7"/>
        <v>0.004378306878306879</v>
      </c>
      <c r="I49" s="194">
        <f>E49-E5</f>
        <v>0.019398148148148157</v>
      </c>
      <c r="J49" s="194">
        <f t="shared" si="11"/>
        <v>0.0005324074074074259</v>
      </c>
      <c r="K49" s="195">
        <f t="shared" si="12"/>
        <v>4430.513595166165</v>
      </c>
      <c r="L49" s="195">
        <f t="shared" si="13"/>
        <v>91.45061980869741</v>
      </c>
      <c r="M49" s="194">
        <f t="shared" si="8"/>
        <v>0.016550925925925934</v>
      </c>
      <c r="N49" s="196" t="s">
        <v>171</v>
      </c>
      <c r="O49" s="197">
        <v>0.03241898148148148</v>
      </c>
      <c r="P49" s="198">
        <f t="shared" si="9"/>
        <v>0.03241898148148148</v>
      </c>
      <c r="Q49" s="198" t="s">
        <v>236</v>
      </c>
      <c r="R49" s="205">
        <v>0.060069444444444446</v>
      </c>
      <c r="S49" s="200">
        <f t="shared" si="10"/>
        <v>0.060069444444444446</v>
      </c>
      <c r="T49" s="200" t="s">
        <v>221</v>
      </c>
      <c r="U49" s="206" t="s">
        <v>260</v>
      </c>
      <c r="V49" s="202"/>
    </row>
    <row r="50" spans="1:22" ht="23.25" customHeight="1">
      <c r="A50" s="186" t="s">
        <v>214</v>
      </c>
      <c r="B50" s="220" t="s">
        <v>1370</v>
      </c>
      <c r="C50" s="218" t="s">
        <v>1360</v>
      </c>
      <c r="D50" s="219">
        <v>1976</v>
      </c>
      <c r="E50" s="190">
        <v>0.07666666666666666</v>
      </c>
      <c r="F50" s="191" t="s">
        <v>26</v>
      </c>
      <c r="G50" s="192" t="s">
        <v>160</v>
      </c>
      <c r="H50" s="193">
        <f t="shared" si="7"/>
        <v>0.00438095238095238</v>
      </c>
      <c r="I50" s="194">
        <f>E50-E5</f>
        <v>0.019444444444444438</v>
      </c>
      <c r="J50" s="194">
        <f t="shared" si="11"/>
        <v>4.6296296296280404E-05</v>
      </c>
      <c r="K50" s="195">
        <f t="shared" si="12"/>
        <v>4438.405797101448</v>
      </c>
      <c r="L50" s="195">
        <f t="shared" si="13"/>
        <v>7.892201935283083</v>
      </c>
      <c r="M50" s="194">
        <f t="shared" si="8"/>
        <v>0.017118055555555546</v>
      </c>
      <c r="N50" s="196" t="s">
        <v>198</v>
      </c>
      <c r="O50" s="197">
        <v>0.03138888888888889</v>
      </c>
      <c r="P50" s="198">
        <f t="shared" si="9"/>
        <v>0.03138888888888889</v>
      </c>
      <c r="Q50" s="198" t="s">
        <v>198</v>
      </c>
      <c r="R50" s="205">
        <v>0.059548611111111115</v>
      </c>
      <c r="S50" s="200">
        <f t="shared" si="10"/>
        <v>0.059548611111111115</v>
      </c>
      <c r="T50" s="200" t="s">
        <v>210</v>
      </c>
      <c r="U50" s="206" t="s">
        <v>376</v>
      </c>
      <c r="V50" s="202"/>
    </row>
    <row r="51" spans="1:22" ht="23.25" customHeight="1">
      <c r="A51" s="186" t="s">
        <v>221</v>
      </c>
      <c r="B51" s="220" t="s">
        <v>1245</v>
      </c>
      <c r="C51" s="218" t="s">
        <v>599</v>
      </c>
      <c r="D51" s="219">
        <v>1949</v>
      </c>
      <c r="E51" s="190">
        <v>0.07670138888888889</v>
      </c>
      <c r="F51" s="227" t="s">
        <v>100</v>
      </c>
      <c r="G51" s="228" t="s">
        <v>21</v>
      </c>
      <c r="H51" s="193">
        <f t="shared" si="7"/>
        <v>0.0043829365079365076</v>
      </c>
      <c r="I51" s="194">
        <f>E51-E5</f>
        <v>0.019479166666666665</v>
      </c>
      <c r="J51" s="194">
        <f t="shared" si="11"/>
        <v>3.472222222222765E-05</v>
      </c>
      <c r="K51" s="195">
        <f t="shared" si="12"/>
        <v>4444.318696242644</v>
      </c>
      <c r="L51" s="195">
        <f t="shared" si="13"/>
        <v>5.912899141196249</v>
      </c>
      <c r="M51" s="194">
        <f t="shared" si="8"/>
        <v>0.017523148148148156</v>
      </c>
      <c r="N51" s="196" t="s">
        <v>214</v>
      </c>
      <c r="O51" s="197">
        <v>0.09332175925925927</v>
      </c>
      <c r="P51" s="198">
        <f t="shared" si="9"/>
        <v>0.03209490740740741</v>
      </c>
      <c r="Q51" s="198" t="s">
        <v>218</v>
      </c>
      <c r="R51" s="205">
        <v>0.12040509259259259</v>
      </c>
      <c r="S51" s="200">
        <f t="shared" si="10"/>
        <v>0.05917824074074073</v>
      </c>
      <c r="T51" s="200" t="s">
        <v>201</v>
      </c>
      <c r="U51" s="206" t="s">
        <v>277</v>
      </c>
      <c r="V51" s="202">
        <v>0.06122685185185186</v>
      </c>
    </row>
    <row r="52" spans="1:22" ht="23.25" customHeight="1">
      <c r="A52" s="186" t="s">
        <v>224</v>
      </c>
      <c r="B52" s="220" t="s">
        <v>798</v>
      </c>
      <c r="C52" s="218" t="s">
        <v>1250</v>
      </c>
      <c r="D52" s="219">
        <v>1975</v>
      </c>
      <c r="E52" s="190">
        <v>0.07712962962962963</v>
      </c>
      <c r="F52" s="191" t="s">
        <v>26</v>
      </c>
      <c r="G52" s="192" t="s">
        <v>166</v>
      </c>
      <c r="H52" s="193">
        <f t="shared" si="7"/>
        <v>0.004407407407407408</v>
      </c>
      <c r="I52" s="194">
        <f>E52-E5</f>
        <v>0.01990740740740741</v>
      </c>
      <c r="J52" s="194">
        <f t="shared" si="11"/>
        <v>0.0004282407407407429</v>
      </c>
      <c r="K52" s="195">
        <f t="shared" si="12"/>
        <v>4516.806722689075</v>
      </c>
      <c r="L52" s="195">
        <f t="shared" si="13"/>
        <v>72.48802644643092</v>
      </c>
      <c r="M52" s="194">
        <f t="shared" si="8"/>
        <v>0.016539351851851854</v>
      </c>
      <c r="N52" s="196" t="s">
        <v>168</v>
      </c>
      <c r="O52" s="197">
        <v>0.03247685185185185</v>
      </c>
      <c r="P52" s="198">
        <f t="shared" si="9"/>
        <v>0.03247685185185185</v>
      </c>
      <c r="Q52" s="198" t="s">
        <v>243</v>
      </c>
      <c r="R52" s="205">
        <v>0.06059027777777778</v>
      </c>
      <c r="S52" s="200">
        <f t="shared" si="10"/>
        <v>0.06059027777777778</v>
      </c>
      <c r="T52" s="200" t="s">
        <v>228</v>
      </c>
      <c r="U52" s="206" t="s">
        <v>268</v>
      </c>
      <c r="V52" s="202"/>
    </row>
    <row r="53" spans="1:22" ht="23.25" customHeight="1">
      <c r="A53" s="186" t="s">
        <v>228</v>
      </c>
      <c r="B53" s="220" t="s">
        <v>1221</v>
      </c>
      <c r="C53" s="218" t="s">
        <v>1222</v>
      </c>
      <c r="D53" s="219">
        <v>1989</v>
      </c>
      <c r="E53" s="190">
        <v>0.07737268518518517</v>
      </c>
      <c r="F53" s="191" t="s">
        <v>26</v>
      </c>
      <c r="G53" s="192" t="s">
        <v>168</v>
      </c>
      <c r="H53" s="193">
        <f t="shared" si="7"/>
        <v>0.0044212962962962956</v>
      </c>
      <c r="I53" s="194">
        <f>E53-E5</f>
        <v>0.020150462962962946</v>
      </c>
      <c r="J53" s="194">
        <f t="shared" si="11"/>
        <v>0.00024305555555553804</v>
      </c>
      <c r="K53" s="195">
        <f t="shared" si="12"/>
        <v>4557.5916230366465</v>
      </c>
      <c r="L53" s="195">
        <f t="shared" si="13"/>
        <v>40.78490034757124</v>
      </c>
      <c r="M53" s="194">
        <f t="shared" si="8"/>
        <v>0.0162037037037037</v>
      </c>
      <c r="N53" s="196" t="s">
        <v>147</v>
      </c>
      <c r="O53" s="197">
        <v>0.09373842592592592</v>
      </c>
      <c r="P53" s="198">
        <f t="shared" si="9"/>
        <v>0.03251157407407406</v>
      </c>
      <c r="Q53" s="198" t="s">
        <v>247</v>
      </c>
      <c r="R53" s="205">
        <v>0.12239583333333333</v>
      </c>
      <c r="S53" s="200">
        <f t="shared" si="10"/>
        <v>0.06116898148148147</v>
      </c>
      <c r="T53" s="200" t="s">
        <v>240</v>
      </c>
      <c r="U53" s="206" t="s">
        <v>393</v>
      </c>
      <c r="V53" s="202">
        <v>0.06122685185185186</v>
      </c>
    </row>
    <row r="54" spans="1:22" ht="23.25" customHeight="1">
      <c r="A54" s="186" t="s">
        <v>232</v>
      </c>
      <c r="B54" s="220" t="s">
        <v>797</v>
      </c>
      <c r="C54" s="218" t="s">
        <v>65</v>
      </c>
      <c r="D54" s="219">
        <v>1977</v>
      </c>
      <c r="E54" s="190">
        <v>0.0785300925925926</v>
      </c>
      <c r="F54" s="221" t="s">
        <v>165</v>
      </c>
      <c r="G54" s="222" t="s">
        <v>27</v>
      </c>
      <c r="H54" s="193">
        <f t="shared" si="7"/>
        <v>0.004487433862433863</v>
      </c>
      <c r="I54" s="194">
        <f>E54-E5</f>
        <v>0.021307870370370373</v>
      </c>
      <c r="J54" s="194">
        <f t="shared" si="11"/>
        <v>0.0011574074074074264</v>
      </c>
      <c r="K54" s="195">
        <f t="shared" si="12"/>
        <v>4748.34193072955</v>
      </c>
      <c r="L54" s="195">
        <f t="shared" si="13"/>
        <v>190.75030769290333</v>
      </c>
      <c r="M54" s="194">
        <f t="shared" si="8"/>
        <v>0.018020833333333333</v>
      </c>
      <c r="N54" s="223" t="s">
        <v>37</v>
      </c>
      <c r="O54" s="197">
        <v>0.0324537037037037</v>
      </c>
      <c r="P54" s="198">
        <f t="shared" si="9"/>
        <v>0.0324537037037037</v>
      </c>
      <c r="Q54" s="198" t="s">
        <v>240</v>
      </c>
      <c r="R54" s="205">
        <v>0.06050925925925926</v>
      </c>
      <c r="S54" s="200">
        <f t="shared" si="10"/>
        <v>0.06050925925925926</v>
      </c>
      <c r="T54" s="200" t="s">
        <v>224</v>
      </c>
      <c r="U54" s="206" t="s">
        <v>184</v>
      </c>
      <c r="V54" s="202"/>
    </row>
    <row r="55" spans="1:22" ht="23.25" customHeight="1">
      <c r="A55" s="186" t="s">
        <v>236</v>
      </c>
      <c r="B55" s="220" t="s">
        <v>1260</v>
      </c>
      <c r="C55" s="218" t="s">
        <v>1261</v>
      </c>
      <c r="D55" s="219">
        <v>1986</v>
      </c>
      <c r="E55" s="190">
        <v>0.07894675925925926</v>
      </c>
      <c r="F55" s="221" t="s">
        <v>165</v>
      </c>
      <c r="G55" s="222" t="s">
        <v>32</v>
      </c>
      <c r="H55" s="193">
        <f t="shared" si="7"/>
        <v>0.004511243386243386</v>
      </c>
      <c r="I55" s="194">
        <f>E55-E5</f>
        <v>0.021724537037037035</v>
      </c>
      <c r="J55" s="194">
        <f t="shared" si="11"/>
        <v>0.0004166666666666624</v>
      </c>
      <c r="K55" s="195">
        <f t="shared" si="12"/>
        <v>4815.642867614719</v>
      </c>
      <c r="L55" s="195">
        <f t="shared" si="13"/>
        <v>67.300936885169</v>
      </c>
      <c r="M55" s="194">
        <f t="shared" si="8"/>
        <v>0.017777777777777788</v>
      </c>
      <c r="N55" s="223" t="s">
        <v>27</v>
      </c>
      <c r="O55" s="197">
        <v>0.09378472222222223</v>
      </c>
      <c r="P55" s="198">
        <f t="shared" si="9"/>
        <v>0.03255787037037037</v>
      </c>
      <c r="Q55" s="198" t="s">
        <v>255</v>
      </c>
      <c r="R55" s="205">
        <v>0.12239583333333333</v>
      </c>
      <c r="S55" s="200">
        <f t="shared" si="10"/>
        <v>0.06116898148148147</v>
      </c>
      <c r="T55" s="200" t="s">
        <v>243</v>
      </c>
      <c r="U55" s="206" t="s">
        <v>214</v>
      </c>
      <c r="V55" s="202">
        <v>0.06122685185185186</v>
      </c>
    </row>
    <row r="56" spans="1:22" ht="23.25" customHeight="1">
      <c r="A56" s="186" t="s">
        <v>240</v>
      </c>
      <c r="B56" s="220" t="s">
        <v>1138</v>
      </c>
      <c r="C56" s="218" t="s">
        <v>60</v>
      </c>
      <c r="D56" s="219">
        <v>1965</v>
      </c>
      <c r="E56" s="190">
        <v>0.07896990740740739</v>
      </c>
      <c r="F56" s="203" t="s">
        <v>42</v>
      </c>
      <c r="G56" s="204" t="s">
        <v>96</v>
      </c>
      <c r="H56" s="193">
        <f t="shared" si="7"/>
        <v>0.004512566137566136</v>
      </c>
      <c r="I56" s="194">
        <f>E56-E5</f>
        <v>0.02174768518518517</v>
      </c>
      <c r="J56" s="194">
        <f t="shared" si="11"/>
        <v>2.3148148148133263E-05</v>
      </c>
      <c r="K56" s="195">
        <f t="shared" si="12"/>
        <v>4819.3609849039985</v>
      </c>
      <c r="L56" s="195">
        <f t="shared" si="13"/>
        <v>3.7181172892796894</v>
      </c>
      <c r="M56" s="194">
        <f t="shared" si="8"/>
        <v>0.01629629629629628</v>
      </c>
      <c r="N56" s="196" t="s">
        <v>160</v>
      </c>
      <c r="O56" s="197">
        <v>0.09386574074074074</v>
      </c>
      <c r="P56" s="198">
        <f t="shared" si="9"/>
        <v>0.03263888888888888</v>
      </c>
      <c r="Q56" s="198" t="s">
        <v>260</v>
      </c>
      <c r="R56" s="205">
        <v>0.12390046296296296</v>
      </c>
      <c r="S56" s="200">
        <f t="shared" si="10"/>
        <v>0.06267361111111111</v>
      </c>
      <c r="T56" s="200" t="s">
        <v>260</v>
      </c>
      <c r="U56" s="206" t="s">
        <v>67</v>
      </c>
      <c r="V56" s="202">
        <v>0.06122685185185186</v>
      </c>
    </row>
    <row r="57" spans="1:22" ht="23.25" customHeight="1">
      <c r="A57" s="186" t="s">
        <v>243</v>
      </c>
      <c r="B57" s="220" t="s">
        <v>1371</v>
      </c>
      <c r="C57" s="218" t="s">
        <v>262</v>
      </c>
      <c r="D57" s="219">
        <v>1962</v>
      </c>
      <c r="E57" s="190">
        <v>0.07910879629629627</v>
      </c>
      <c r="F57" s="203" t="s">
        <v>42</v>
      </c>
      <c r="G57" s="204" t="s">
        <v>101</v>
      </c>
      <c r="H57" s="193">
        <f t="shared" si="7"/>
        <v>0.004520502645502644</v>
      </c>
      <c r="I57" s="194">
        <f>E57-E5</f>
        <v>0.02188657407407405</v>
      </c>
      <c r="J57" s="194">
        <f t="shared" si="11"/>
        <v>0.00013888888888888284</v>
      </c>
      <c r="K57" s="195">
        <f t="shared" si="12"/>
        <v>4841.623994147765</v>
      </c>
      <c r="L57" s="195">
        <f t="shared" si="13"/>
        <v>22.263009243766646</v>
      </c>
      <c r="M57" s="194">
        <f t="shared" si="8"/>
        <v>0.01806712962962962</v>
      </c>
      <c r="N57" s="196" t="s">
        <v>240</v>
      </c>
      <c r="O57" s="197">
        <v>0.0935300925925926</v>
      </c>
      <c r="P57" s="198">
        <f t="shared" si="9"/>
        <v>0.03230324074074074</v>
      </c>
      <c r="Q57" s="198" t="s">
        <v>221</v>
      </c>
      <c r="R57" s="205">
        <v>0.12226851851851851</v>
      </c>
      <c r="S57" s="200">
        <f t="shared" si="10"/>
        <v>0.061041666666666654</v>
      </c>
      <c r="T57" s="200" t="s">
        <v>236</v>
      </c>
      <c r="U57" s="206" t="s">
        <v>389</v>
      </c>
      <c r="V57" s="202">
        <v>0.06122685185185186</v>
      </c>
    </row>
    <row r="58" spans="1:22" ht="23.25" customHeight="1">
      <c r="A58" s="186" t="s">
        <v>247</v>
      </c>
      <c r="B58" s="220" t="s">
        <v>1134</v>
      </c>
      <c r="C58" s="218" t="s">
        <v>1254</v>
      </c>
      <c r="D58" s="219">
        <v>1969</v>
      </c>
      <c r="E58" s="190">
        <v>0.07956018518518518</v>
      </c>
      <c r="F58" s="203" t="s">
        <v>42</v>
      </c>
      <c r="G58" s="204" t="s">
        <v>106</v>
      </c>
      <c r="H58" s="193">
        <f t="shared" si="7"/>
        <v>0.004546296296296296</v>
      </c>
      <c r="I58" s="194">
        <f>E58-E5</f>
        <v>0.022337962962962955</v>
      </c>
      <c r="J58" s="194">
        <f t="shared" si="11"/>
        <v>0.00045138888888890394</v>
      </c>
      <c r="K58" s="195">
        <f t="shared" si="12"/>
        <v>4913.441955193482</v>
      </c>
      <c r="L58" s="195">
        <f t="shared" si="13"/>
        <v>71.8179610457164</v>
      </c>
      <c r="M58" s="194">
        <f t="shared" si="8"/>
        <v>0.01972222222222223</v>
      </c>
      <c r="N58" s="196" t="s">
        <v>310</v>
      </c>
      <c r="O58" s="197">
        <v>0.09266203703703703</v>
      </c>
      <c r="P58" s="198">
        <f t="shared" si="9"/>
        <v>0.03143518518518517</v>
      </c>
      <c r="Q58" s="198" t="s">
        <v>201</v>
      </c>
      <c r="R58" s="205">
        <v>0.1210648148148148</v>
      </c>
      <c r="S58" s="200">
        <f t="shared" si="10"/>
        <v>0.05983796296296295</v>
      </c>
      <c r="T58" s="200" t="s">
        <v>214</v>
      </c>
      <c r="U58" s="206" t="s">
        <v>406</v>
      </c>
      <c r="V58" s="202">
        <v>0.06122685185185186</v>
      </c>
    </row>
    <row r="59" spans="1:22" ht="23.25" customHeight="1">
      <c r="A59" s="186" t="s">
        <v>251</v>
      </c>
      <c r="B59" s="220" t="s">
        <v>1100</v>
      </c>
      <c r="C59" s="218" t="s">
        <v>960</v>
      </c>
      <c r="D59" s="219">
        <v>1969</v>
      </c>
      <c r="E59" s="190">
        <v>0.07975694444444444</v>
      </c>
      <c r="F59" s="203" t="s">
        <v>42</v>
      </c>
      <c r="G59" s="204" t="s">
        <v>111</v>
      </c>
      <c r="H59" s="193">
        <f t="shared" si="7"/>
        <v>0.004557539682539682</v>
      </c>
      <c r="I59" s="194">
        <f>E59-E5</f>
        <v>0.022534722222222213</v>
      </c>
      <c r="J59" s="194">
        <f t="shared" si="11"/>
        <v>0.00019675925925925764</v>
      </c>
      <c r="K59" s="195">
        <f t="shared" si="12"/>
        <v>4944.492816717456</v>
      </c>
      <c r="L59" s="195">
        <f t="shared" si="13"/>
        <v>31.050861523974163</v>
      </c>
      <c r="M59" s="194">
        <f t="shared" si="8"/>
        <v>0.017581018518518503</v>
      </c>
      <c r="N59" s="196" t="s">
        <v>228</v>
      </c>
      <c r="O59" s="197">
        <v>0.03362268518518518</v>
      </c>
      <c r="P59" s="198">
        <f t="shared" si="9"/>
        <v>0.03362268518518518</v>
      </c>
      <c r="Q59" s="198" t="s">
        <v>268</v>
      </c>
      <c r="R59" s="205">
        <v>0.06217592592592593</v>
      </c>
      <c r="S59" s="200">
        <f t="shared" si="10"/>
        <v>0.06217592592592593</v>
      </c>
      <c r="T59" s="200" t="s">
        <v>255</v>
      </c>
      <c r="U59" s="206" t="s">
        <v>247</v>
      </c>
      <c r="V59" s="202"/>
    </row>
    <row r="60" spans="1:22" ht="23.25" customHeight="1">
      <c r="A60" s="186" t="s">
        <v>255</v>
      </c>
      <c r="B60" s="220" t="s">
        <v>1114</v>
      </c>
      <c r="C60" s="218" t="s">
        <v>40</v>
      </c>
      <c r="D60" s="219">
        <v>1981</v>
      </c>
      <c r="E60" s="190">
        <v>0.07994212962962964</v>
      </c>
      <c r="F60" s="191" t="s">
        <v>26</v>
      </c>
      <c r="G60" s="192" t="s">
        <v>171</v>
      </c>
      <c r="H60" s="193">
        <f t="shared" si="7"/>
        <v>0.004568121693121693</v>
      </c>
      <c r="I60" s="194">
        <f>E60-E5</f>
        <v>0.022719907407407418</v>
      </c>
      <c r="J60" s="194">
        <f t="shared" si="11"/>
        <v>0.00018518518518520488</v>
      </c>
      <c r="K60" s="195">
        <f t="shared" si="12"/>
        <v>4973.577530041988</v>
      </c>
      <c r="L60" s="195">
        <f t="shared" si="13"/>
        <v>29.08471332453246</v>
      </c>
      <c r="M60" s="194">
        <f t="shared" si="8"/>
        <v>0.01868055555555557</v>
      </c>
      <c r="N60" s="196" t="s">
        <v>268</v>
      </c>
      <c r="O60" s="197">
        <v>0.03221064814814815</v>
      </c>
      <c r="P60" s="198">
        <f t="shared" si="9"/>
        <v>0.03221064814814815</v>
      </c>
      <c r="Q60" s="198" t="s">
        <v>214</v>
      </c>
      <c r="R60" s="205">
        <v>0.06126157407407407</v>
      </c>
      <c r="S60" s="200">
        <f t="shared" si="10"/>
        <v>0.06126157407407407</v>
      </c>
      <c r="T60" s="200" t="s">
        <v>251</v>
      </c>
      <c r="U60" s="206" t="s">
        <v>243</v>
      </c>
      <c r="V60" s="202"/>
    </row>
    <row r="61" spans="1:22" ht="23.25" customHeight="1">
      <c r="A61" s="186" t="s">
        <v>260</v>
      </c>
      <c r="B61" s="220" t="s">
        <v>770</v>
      </c>
      <c r="C61" s="218" t="s">
        <v>849</v>
      </c>
      <c r="D61" s="219">
        <v>1965</v>
      </c>
      <c r="E61" s="190">
        <v>0.08048611111111109</v>
      </c>
      <c r="F61" s="229" t="s">
        <v>289</v>
      </c>
      <c r="G61" s="230" t="s">
        <v>21</v>
      </c>
      <c r="H61" s="193">
        <f t="shared" si="7"/>
        <v>0.0045992063492063485</v>
      </c>
      <c r="I61" s="194">
        <f>E61-E5</f>
        <v>0.02326388888888887</v>
      </c>
      <c r="J61" s="194">
        <f t="shared" si="11"/>
        <v>0.0005439814814814509</v>
      </c>
      <c r="K61" s="195">
        <f t="shared" si="12"/>
        <v>5058.239861949954</v>
      </c>
      <c r="L61" s="195">
        <f t="shared" si="13"/>
        <v>84.66233190796538</v>
      </c>
      <c r="M61" s="194">
        <f t="shared" si="8"/>
        <v>0.019259259259259233</v>
      </c>
      <c r="N61" s="223" t="s">
        <v>48</v>
      </c>
      <c r="O61" s="197">
        <v>0.09291666666666666</v>
      </c>
      <c r="P61" s="198">
        <f t="shared" si="9"/>
        <v>0.0316898148148148</v>
      </c>
      <c r="Q61" s="198" t="s">
        <v>210</v>
      </c>
      <c r="R61" s="205">
        <v>0.12245370370370372</v>
      </c>
      <c r="S61" s="200">
        <f t="shared" si="10"/>
        <v>0.06122685185185186</v>
      </c>
      <c r="T61" s="200" t="s">
        <v>247</v>
      </c>
      <c r="U61" s="206" t="s">
        <v>438</v>
      </c>
      <c r="V61" s="202">
        <v>0.06122685185185186</v>
      </c>
    </row>
    <row r="62" spans="1:22" ht="23.25" customHeight="1">
      <c r="A62" s="186" t="s">
        <v>264</v>
      </c>
      <c r="B62" s="220" t="s">
        <v>1242</v>
      </c>
      <c r="C62" s="218" t="s">
        <v>40</v>
      </c>
      <c r="D62" s="219">
        <v>1950</v>
      </c>
      <c r="E62" s="190">
        <v>0.08160879629629629</v>
      </c>
      <c r="F62" s="227" t="s">
        <v>100</v>
      </c>
      <c r="G62" s="228" t="s">
        <v>27</v>
      </c>
      <c r="H62" s="193">
        <f t="shared" si="7"/>
        <v>0.004663359788359788</v>
      </c>
      <c r="I62" s="194">
        <f>E62-E5</f>
        <v>0.024386574074074067</v>
      </c>
      <c r="J62" s="194">
        <f t="shared" si="11"/>
        <v>0.0011226851851851988</v>
      </c>
      <c r="K62" s="195">
        <f t="shared" si="12"/>
        <v>5229.400085094312</v>
      </c>
      <c r="L62" s="195">
        <f t="shared" si="13"/>
        <v>171.1602231443585</v>
      </c>
      <c r="M62" s="194">
        <f t="shared" si="8"/>
        <v>0.018900462962962966</v>
      </c>
      <c r="N62" s="196" t="s">
        <v>277</v>
      </c>
      <c r="O62" s="197">
        <v>0.03252314814814815</v>
      </c>
      <c r="P62" s="198">
        <f t="shared" si="9"/>
        <v>0.03252314814814815</v>
      </c>
      <c r="Q62" s="198" t="s">
        <v>251</v>
      </c>
      <c r="R62" s="205">
        <v>0.06270833333333332</v>
      </c>
      <c r="S62" s="200">
        <f t="shared" si="10"/>
        <v>0.06270833333333332</v>
      </c>
      <c r="T62" s="200" t="s">
        <v>264</v>
      </c>
      <c r="U62" s="206" t="s">
        <v>127</v>
      </c>
      <c r="V62" s="202"/>
    </row>
    <row r="63" spans="1:22" ht="23.25" customHeight="1">
      <c r="A63" s="186" t="s">
        <v>268</v>
      </c>
      <c r="B63" s="220" t="s">
        <v>1372</v>
      </c>
      <c r="C63" s="218" t="s">
        <v>849</v>
      </c>
      <c r="D63" s="219">
        <v>1971</v>
      </c>
      <c r="E63" s="190">
        <v>0.08209490740740738</v>
      </c>
      <c r="F63" s="231" t="s">
        <v>165</v>
      </c>
      <c r="G63" s="222" t="s">
        <v>37</v>
      </c>
      <c r="H63" s="193">
        <f t="shared" si="7"/>
        <v>0.0046911375661375645</v>
      </c>
      <c r="I63" s="194">
        <f>E63-E5</f>
        <v>0.024872685185185157</v>
      </c>
      <c r="J63" s="194">
        <f t="shared" si="11"/>
        <v>0.00048611111111108996</v>
      </c>
      <c r="K63" s="195">
        <f t="shared" si="12"/>
        <v>5302.058367404479</v>
      </c>
      <c r="L63" s="195">
        <f t="shared" si="13"/>
        <v>72.65828231016712</v>
      </c>
      <c r="M63" s="194">
        <f t="shared" si="8"/>
        <v>0.017974537037037025</v>
      </c>
      <c r="N63" s="223" t="s">
        <v>32</v>
      </c>
      <c r="O63" s="197">
        <v>0.09629629629629628</v>
      </c>
      <c r="P63" s="198">
        <f t="shared" si="9"/>
        <v>0.035069444444444424</v>
      </c>
      <c r="Q63" s="198" t="s">
        <v>314</v>
      </c>
      <c r="R63" s="205">
        <v>0.12534722222222222</v>
      </c>
      <c r="S63" s="200">
        <f t="shared" si="10"/>
        <v>0.06412037037037036</v>
      </c>
      <c r="T63" s="200" t="s">
        <v>273</v>
      </c>
      <c r="U63" s="206" t="s">
        <v>529</v>
      </c>
      <c r="V63" s="202">
        <v>0.06122685185185186</v>
      </c>
    </row>
    <row r="64" spans="1:22" ht="23.25" customHeight="1">
      <c r="A64" s="186" t="s">
        <v>273</v>
      </c>
      <c r="B64" s="220" t="s">
        <v>1273</v>
      </c>
      <c r="C64" s="218" t="s">
        <v>1274</v>
      </c>
      <c r="D64" s="219">
        <v>1977</v>
      </c>
      <c r="E64" s="190">
        <v>0.0825462962962963</v>
      </c>
      <c r="F64" s="191" t="s">
        <v>26</v>
      </c>
      <c r="G64" s="192" t="s">
        <v>174</v>
      </c>
      <c r="H64" s="193">
        <f t="shared" si="7"/>
        <v>0.004716931216931217</v>
      </c>
      <c r="I64" s="194">
        <f>E64-E5</f>
        <v>0.025324074074074075</v>
      </c>
      <c r="J64" s="194">
        <f t="shared" si="11"/>
        <v>0.0004513888888889178</v>
      </c>
      <c r="K64" s="195">
        <f t="shared" si="12"/>
        <v>5368.760515984297</v>
      </c>
      <c r="L64" s="195">
        <f t="shared" si="13"/>
        <v>66.70214857981773</v>
      </c>
      <c r="M64" s="194">
        <f t="shared" si="8"/>
        <v>0.018194444444444458</v>
      </c>
      <c r="N64" s="196" t="s">
        <v>251</v>
      </c>
      <c r="O64" s="197">
        <v>0.03460648148148148</v>
      </c>
      <c r="P64" s="198">
        <f t="shared" si="9"/>
        <v>0.03460648148148148</v>
      </c>
      <c r="Q64" s="198" t="s">
        <v>303</v>
      </c>
      <c r="R64" s="205">
        <v>0.06435185185185184</v>
      </c>
      <c r="S64" s="200">
        <f t="shared" si="10"/>
        <v>0.06435185185185184</v>
      </c>
      <c r="T64" s="200" t="s">
        <v>285</v>
      </c>
      <c r="U64" s="206" t="s">
        <v>174</v>
      </c>
      <c r="V64" s="202"/>
    </row>
    <row r="65" spans="1:22" ht="23.25" customHeight="1">
      <c r="A65" s="186" t="s">
        <v>277</v>
      </c>
      <c r="B65" s="220" t="s">
        <v>1136</v>
      </c>
      <c r="C65" s="218" t="s">
        <v>40</v>
      </c>
      <c r="D65" s="219">
        <v>1984</v>
      </c>
      <c r="E65" s="190">
        <v>0.08299768518518519</v>
      </c>
      <c r="F65" s="191" t="s">
        <v>26</v>
      </c>
      <c r="G65" s="192" t="s">
        <v>177</v>
      </c>
      <c r="H65" s="193">
        <f t="shared" si="7"/>
        <v>0.004742724867724868</v>
      </c>
      <c r="I65" s="194">
        <f>E65-E5</f>
        <v>0.025775462962962965</v>
      </c>
      <c r="J65" s="194">
        <f t="shared" si="11"/>
        <v>0.00045138888888889006</v>
      </c>
      <c r="K65" s="195">
        <f t="shared" si="12"/>
        <v>5434.7371356854</v>
      </c>
      <c r="L65" s="195">
        <f t="shared" si="13"/>
        <v>65.97661970110312</v>
      </c>
      <c r="M65" s="194">
        <f t="shared" si="8"/>
        <v>0.018761574074074083</v>
      </c>
      <c r="N65" s="196" t="s">
        <v>273</v>
      </c>
      <c r="O65" s="197">
        <v>0.033854166666666664</v>
      </c>
      <c r="P65" s="198">
        <f t="shared" si="9"/>
        <v>0.033854166666666664</v>
      </c>
      <c r="Q65" s="198" t="s">
        <v>277</v>
      </c>
      <c r="R65" s="205">
        <v>0.0642361111111111</v>
      </c>
      <c r="S65" s="200">
        <f t="shared" si="10"/>
        <v>0.0642361111111111</v>
      </c>
      <c r="T65" s="200" t="s">
        <v>281</v>
      </c>
      <c r="U65" s="206" t="s">
        <v>77</v>
      </c>
      <c r="V65" s="202"/>
    </row>
    <row r="66" spans="1:22" ht="23.25" customHeight="1">
      <c r="A66" s="186" t="s">
        <v>281</v>
      </c>
      <c r="B66" s="220" t="s">
        <v>1243</v>
      </c>
      <c r="C66" s="218" t="s">
        <v>40</v>
      </c>
      <c r="D66" s="219">
        <v>1973</v>
      </c>
      <c r="E66" s="190">
        <v>0.08318287037037037</v>
      </c>
      <c r="F66" s="191" t="s">
        <v>26</v>
      </c>
      <c r="G66" s="192" t="s">
        <v>181</v>
      </c>
      <c r="H66" s="193">
        <f t="shared" si="7"/>
        <v>0.004753306878306878</v>
      </c>
      <c r="I66" s="194">
        <f>E66-E5</f>
        <v>0.025960648148148142</v>
      </c>
      <c r="J66" s="194">
        <f t="shared" si="11"/>
        <v>0.00018518518518517713</v>
      </c>
      <c r="K66" s="195">
        <f t="shared" si="12"/>
        <v>5461.597328509808</v>
      </c>
      <c r="L66" s="195">
        <f t="shared" si="13"/>
        <v>26.86019282440793</v>
      </c>
      <c r="M66" s="194">
        <f t="shared" si="8"/>
        <v>0.01894675925925926</v>
      </c>
      <c r="N66" s="196" t="s">
        <v>285</v>
      </c>
      <c r="O66" s="197">
        <v>0.09496527777777779</v>
      </c>
      <c r="P66" s="198">
        <f t="shared" si="9"/>
        <v>0.03373842592592593</v>
      </c>
      <c r="Q66" s="198" t="s">
        <v>273</v>
      </c>
      <c r="R66" s="205">
        <v>0.12546296296296297</v>
      </c>
      <c r="S66" s="200">
        <f t="shared" si="10"/>
        <v>0.0642361111111111</v>
      </c>
      <c r="T66" s="200" t="s">
        <v>277</v>
      </c>
      <c r="U66" s="206" t="s">
        <v>106</v>
      </c>
      <c r="V66" s="202">
        <v>0.06122685185185186</v>
      </c>
    </row>
    <row r="67" spans="1:22" ht="23.25" customHeight="1">
      <c r="A67" s="186" t="s">
        <v>285</v>
      </c>
      <c r="B67" s="220" t="s">
        <v>1291</v>
      </c>
      <c r="C67" s="218" t="s">
        <v>1366</v>
      </c>
      <c r="D67" s="219">
        <v>1975</v>
      </c>
      <c r="E67" s="190">
        <v>0.08326388888888889</v>
      </c>
      <c r="F67" s="208" t="s">
        <v>26</v>
      </c>
      <c r="G67" s="192" t="s">
        <v>184</v>
      </c>
      <c r="H67" s="193">
        <f t="shared" si="7"/>
        <v>0.004757936507936508</v>
      </c>
      <c r="I67" s="194">
        <f>E67-E5</f>
        <v>0.026041666666666664</v>
      </c>
      <c r="J67" s="194">
        <f t="shared" si="11"/>
        <v>8.101851851852193E-05</v>
      </c>
      <c r="K67" s="195">
        <f t="shared" si="12"/>
        <v>5473.311092577148</v>
      </c>
      <c r="L67" s="195">
        <f t="shared" si="13"/>
        <v>11.71376406733998</v>
      </c>
      <c r="M67" s="194">
        <f t="shared" si="8"/>
        <v>0.019201388888888893</v>
      </c>
      <c r="N67" s="196" t="s">
        <v>294</v>
      </c>
      <c r="O67" s="197">
        <v>0.03460648148148148</v>
      </c>
      <c r="P67" s="198">
        <f t="shared" si="9"/>
        <v>0.03460648148148148</v>
      </c>
      <c r="Q67" s="198" t="s">
        <v>310</v>
      </c>
      <c r="R67" s="205">
        <v>0.0640625</v>
      </c>
      <c r="S67" s="200">
        <f t="shared" si="10"/>
        <v>0.0640625</v>
      </c>
      <c r="T67" s="200" t="s">
        <v>268</v>
      </c>
      <c r="U67" s="206" t="s">
        <v>475</v>
      </c>
      <c r="V67" s="202"/>
    </row>
    <row r="68" spans="1:22" ht="23.25" customHeight="1">
      <c r="A68" s="186" t="s">
        <v>290</v>
      </c>
      <c r="B68" s="220" t="s">
        <v>1298</v>
      </c>
      <c r="C68" s="218" t="s">
        <v>1084</v>
      </c>
      <c r="D68" s="219">
        <v>1966</v>
      </c>
      <c r="E68" s="190">
        <v>0.08347222222222223</v>
      </c>
      <c r="F68" s="203" t="s">
        <v>42</v>
      </c>
      <c r="G68" s="204" t="s">
        <v>114</v>
      </c>
      <c r="H68" s="193">
        <f t="shared" si="7"/>
        <v>0.00476984126984127</v>
      </c>
      <c r="I68" s="194">
        <f>E68-E5</f>
        <v>0.026250000000000002</v>
      </c>
      <c r="J68" s="194">
        <f t="shared" si="11"/>
        <v>0.00020833333333333814</v>
      </c>
      <c r="K68" s="195">
        <f t="shared" si="12"/>
        <v>5503.327787021631</v>
      </c>
      <c r="L68" s="195">
        <f t="shared" si="13"/>
        <v>30.01669444448271</v>
      </c>
      <c r="M68" s="194">
        <f t="shared" si="8"/>
        <v>0.019004629629629635</v>
      </c>
      <c r="N68" s="196" t="s">
        <v>290</v>
      </c>
      <c r="O68" s="197">
        <v>0.03512731481481481</v>
      </c>
      <c r="P68" s="198">
        <f t="shared" si="9"/>
        <v>0.03512731481481481</v>
      </c>
      <c r="Q68" s="198" t="s">
        <v>317</v>
      </c>
      <c r="R68" s="205">
        <v>0.06446759259259259</v>
      </c>
      <c r="S68" s="200">
        <f t="shared" si="10"/>
        <v>0.06446759259259259</v>
      </c>
      <c r="T68" s="200" t="s">
        <v>290</v>
      </c>
      <c r="U68" s="206" t="s">
        <v>210</v>
      </c>
      <c r="V68" s="202"/>
    </row>
    <row r="69" spans="1:22" ht="23.25" customHeight="1">
      <c r="A69" s="186" t="s">
        <v>294</v>
      </c>
      <c r="B69" s="220" t="s">
        <v>1264</v>
      </c>
      <c r="C69" s="218" t="s">
        <v>713</v>
      </c>
      <c r="D69" s="219">
        <v>1991</v>
      </c>
      <c r="E69" s="190">
        <v>0.08417824074074075</v>
      </c>
      <c r="F69" s="191" t="s">
        <v>26</v>
      </c>
      <c r="G69" s="192" t="s">
        <v>189</v>
      </c>
      <c r="H69" s="193">
        <f aca="true" t="shared" si="14" ref="H69:H100">E69/17.5</f>
        <v>0.004810185185185186</v>
      </c>
      <c r="I69" s="194">
        <f>E69-E5</f>
        <v>0.026956018518518525</v>
      </c>
      <c r="J69" s="194">
        <f t="shared" si="11"/>
        <v>0.0007060185185185225</v>
      </c>
      <c r="K69" s="195">
        <f t="shared" si="12"/>
        <v>5603.946102021175</v>
      </c>
      <c r="L69" s="195">
        <f t="shared" si="13"/>
        <v>100.61831499954405</v>
      </c>
      <c r="M69" s="194">
        <f aca="true" t="shared" si="15" ref="M69:M100">E69-S69</f>
        <v>0.017569444444444457</v>
      </c>
      <c r="N69" s="196" t="s">
        <v>224</v>
      </c>
      <c r="O69" s="197">
        <v>0.03409722222222222</v>
      </c>
      <c r="P69" s="198">
        <f aca="true" t="shared" si="16" ref="P69:P100">O69-V69</f>
        <v>0.03409722222222222</v>
      </c>
      <c r="Q69" s="198" t="s">
        <v>294</v>
      </c>
      <c r="R69" s="205">
        <v>0.06660879629629629</v>
      </c>
      <c r="S69" s="200">
        <f aca="true" t="shared" si="17" ref="S69:S100">R69-V69</f>
        <v>0.06660879629629629</v>
      </c>
      <c r="T69" s="200" t="s">
        <v>314</v>
      </c>
      <c r="U69" s="206" t="s">
        <v>168</v>
      </c>
      <c r="V69" s="202"/>
    </row>
    <row r="70" spans="1:22" ht="23.25" customHeight="1">
      <c r="A70" s="186" t="s">
        <v>298</v>
      </c>
      <c r="B70" s="220" t="s">
        <v>1373</v>
      </c>
      <c r="C70" s="218" t="s">
        <v>65</v>
      </c>
      <c r="D70" s="219">
        <v>1964</v>
      </c>
      <c r="E70" s="190">
        <v>0.08449074074074074</v>
      </c>
      <c r="F70" s="203" t="s">
        <v>42</v>
      </c>
      <c r="G70" s="204" t="s">
        <v>118</v>
      </c>
      <c r="H70" s="193">
        <f t="shared" si="14"/>
        <v>0.004828042328042328</v>
      </c>
      <c r="I70" s="194">
        <f>E70-E5</f>
        <v>0.02726851851851852</v>
      </c>
      <c r="J70" s="194">
        <f aca="true" t="shared" si="18" ref="J70:J101">E70-E69</f>
        <v>0.00031249999999999334</v>
      </c>
      <c r="K70" s="195">
        <f aca="true" t="shared" si="19" ref="K70:K101">(I70/H70)*1000</f>
        <v>5647.945205479452</v>
      </c>
      <c r="L70" s="195">
        <f aca="true" t="shared" si="20" ref="L70:L101">K70-K69</f>
        <v>43.999103458277204</v>
      </c>
      <c r="M70" s="194">
        <f t="shared" si="15"/>
        <v>0.019305555555555562</v>
      </c>
      <c r="N70" s="196" t="s">
        <v>298</v>
      </c>
      <c r="O70" s="197">
        <v>0.03539351851851852</v>
      </c>
      <c r="P70" s="198">
        <f t="shared" si="16"/>
        <v>0.03539351851851852</v>
      </c>
      <c r="Q70" s="198" t="s">
        <v>341</v>
      </c>
      <c r="R70" s="205">
        <v>0.06518518518518518</v>
      </c>
      <c r="S70" s="200">
        <f t="shared" si="17"/>
        <v>0.06518518518518518</v>
      </c>
      <c r="T70" s="200" t="s">
        <v>303</v>
      </c>
      <c r="U70" s="206" t="s">
        <v>111</v>
      </c>
      <c r="V70" s="202"/>
    </row>
    <row r="71" spans="1:22" ht="23.25" customHeight="1">
      <c r="A71" s="186" t="s">
        <v>303</v>
      </c>
      <c r="B71" s="220" t="s">
        <v>1113</v>
      </c>
      <c r="C71" s="218" t="s">
        <v>907</v>
      </c>
      <c r="D71" s="219">
        <v>1948</v>
      </c>
      <c r="E71" s="190">
        <v>0.08475694444444443</v>
      </c>
      <c r="F71" s="227" t="s">
        <v>100</v>
      </c>
      <c r="G71" s="228" t="s">
        <v>32</v>
      </c>
      <c r="H71" s="193">
        <f t="shared" si="14"/>
        <v>0.004843253968253967</v>
      </c>
      <c r="I71" s="194">
        <f>E71-E5</f>
        <v>0.027534722222222204</v>
      </c>
      <c r="J71" s="194">
        <f t="shared" si="18"/>
        <v>0.0002662037037036852</v>
      </c>
      <c r="K71" s="195">
        <f t="shared" si="19"/>
        <v>5685.170012290042</v>
      </c>
      <c r="L71" s="195">
        <f t="shared" si="20"/>
        <v>37.22480681059005</v>
      </c>
      <c r="M71" s="194">
        <f t="shared" si="15"/>
        <v>0.02011574074074074</v>
      </c>
      <c r="N71" s="196" t="s">
        <v>307</v>
      </c>
      <c r="O71" s="197">
        <v>0.0943287037037037</v>
      </c>
      <c r="P71" s="198">
        <f t="shared" si="16"/>
        <v>0.03310185185185185</v>
      </c>
      <c r="Q71" s="198" t="s">
        <v>264</v>
      </c>
      <c r="R71" s="205">
        <v>0.12586805555555555</v>
      </c>
      <c r="S71" s="200">
        <f t="shared" si="17"/>
        <v>0.06464120370370369</v>
      </c>
      <c r="T71" s="200" t="s">
        <v>298</v>
      </c>
      <c r="U71" s="206" t="s">
        <v>285</v>
      </c>
      <c r="V71" s="202">
        <v>0.06122685185185186</v>
      </c>
    </row>
    <row r="72" spans="1:22" ht="23.25" customHeight="1">
      <c r="A72" s="186" t="s">
        <v>310</v>
      </c>
      <c r="B72" s="220" t="s">
        <v>1259</v>
      </c>
      <c r="C72" s="218" t="s">
        <v>374</v>
      </c>
      <c r="D72" s="219">
        <v>1967</v>
      </c>
      <c r="E72" s="190">
        <v>0.08556712962962963</v>
      </c>
      <c r="F72" s="209" t="s">
        <v>42</v>
      </c>
      <c r="G72" s="204" t="s">
        <v>123</v>
      </c>
      <c r="H72" s="193">
        <f t="shared" si="14"/>
        <v>0.004889550264550265</v>
      </c>
      <c r="I72" s="194">
        <f>E72-E5</f>
        <v>0.02834490740740741</v>
      </c>
      <c r="J72" s="194">
        <f t="shared" si="18"/>
        <v>0.0008101851851852054</v>
      </c>
      <c r="K72" s="195">
        <f t="shared" si="19"/>
        <v>5797.037738401191</v>
      </c>
      <c r="L72" s="195">
        <f t="shared" si="20"/>
        <v>111.86772611114884</v>
      </c>
      <c r="M72" s="194">
        <f t="shared" si="15"/>
        <v>0.018379629629629635</v>
      </c>
      <c r="N72" s="196" t="s">
        <v>264</v>
      </c>
      <c r="O72" s="197">
        <v>0.03564814814814815</v>
      </c>
      <c r="P72" s="198">
        <f t="shared" si="16"/>
        <v>0.03564814814814815</v>
      </c>
      <c r="Q72" s="198" t="s">
        <v>346</v>
      </c>
      <c r="R72" s="205">
        <v>0.0671875</v>
      </c>
      <c r="S72" s="200">
        <f t="shared" si="17"/>
        <v>0.0671875</v>
      </c>
      <c r="T72" s="200" t="s">
        <v>326</v>
      </c>
      <c r="U72" s="206" t="s">
        <v>427</v>
      </c>
      <c r="V72" s="202"/>
    </row>
    <row r="73" spans="1:22" ht="23.25" customHeight="1">
      <c r="A73" s="186" t="s">
        <v>307</v>
      </c>
      <c r="B73" s="220" t="s">
        <v>1290</v>
      </c>
      <c r="C73" s="218" t="s">
        <v>444</v>
      </c>
      <c r="D73" s="219">
        <v>1964</v>
      </c>
      <c r="E73" s="190">
        <v>0.08582175925925926</v>
      </c>
      <c r="F73" s="232" t="s">
        <v>289</v>
      </c>
      <c r="G73" s="230" t="s">
        <v>27</v>
      </c>
      <c r="H73" s="193">
        <f t="shared" si="14"/>
        <v>0.00490410052910053</v>
      </c>
      <c r="I73" s="194">
        <f>E73-E5</f>
        <v>0.02859953703703704</v>
      </c>
      <c r="J73" s="194">
        <f t="shared" si="18"/>
        <v>0.0002546296296296324</v>
      </c>
      <c r="K73" s="195">
        <f t="shared" si="19"/>
        <v>5831.759946055294</v>
      </c>
      <c r="L73" s="195">
        <f t="shared" si="20"/>
        <v>34.72220765410293</v>
      </c>
      <c r="M73" s="194">
        <f t="shared" si="15"/>
        <v>0.01851851851851853</v>
      </c>
      <c r="N73" s="223" t="s">
        <v>43</v>
      </c>
      <c r="O73" s="197">
        <v>0.036377314814814814</v>
      </c>
      <c r="P73" s="198">
        <f t="shared" si="16"/>
        <v>0.036377314814814814</v>
      </c>
      <c r="Q73" s="198" t="s">
        <v>372</v>
      </c>
      <c r="R73" s="205">
        <v>0.06730324074074073</v>
      </c>
      <c r="S73" s="200">
        <f t="shared" si="17"/>
        <v>0.06730324074074073</v>
      </c>
      <c r="T73" s="200" t="s">
        <v>330</v>
      </c>
      <c r="U73" s="206" t="s">
        <v>201</v>
      </c>
      <c r="V73" s="202"/>
    </row>
    <row r="74" spans="1:22" ht="23.25" customHeight="1">
      <c r="A74" s="186" t="s">
        <v>314</v>
      </c>
      <c r="B74" s="220" t="s">
        <v>1232</v>
      </c>
      <c r="C74" s="218" t="s">
        <v>1233</v>
      </c>
      <c r="D74" s="219">
        <v>1993</v>
      </c>
      <c r="E74" s="190">
        <v>0.0859259259259259</v>
      </c>
      <c r="F74" s="231" t="s">
        <v>165</v>
      </c>
      <c r="G74" s="222" t="s">
        <v>43</v>
      </c>
      <c r="H74" s="193">
        <f t="shared" si="14"/>
        <v>0.004910052910052909</v>
      </c>
      <c r="I74" s="194">
        <f>E74-E5</f>
        <v>0.028703703703703683</v>
      </c>
      <c r="J74" s="194">
        <f t="shared" si="18"/>
        <v>0.00010416666666664132</v>
      </c>
      <c r="K74" s="195">
        <f t="shared" si="19"/>
        <v>5845.90517241379</v>
      </c>
      <c r="L74" s="195">
        <f t="shared" si="20"/>
        <v>14.145226358496075</v>
      </c>
      <c r="M74" s="194">
        <f t="shared" si="15"/>
        <v>0.02140046296296294</v>
      </c>
      <c r="N74" s="223" t="s">
        <v>72</v>
      </c>
      <c r="O74" s="197">
        <v>0.09363425925925926</v>
      </c>
      <c r="P74" s="198">
        <f t="shared" si="16"/>
        <v>0.032407407407407406</v>
      </c>
      <c r="Q74" s="198" t="s">
        <v>232</v>
      </c>
      <c r="R74" s="205">
        <v>0.12575231481481483</v>
      </c>
      <c r="S74" s="200">
        <f t="shared" si="17"/>
        <v>0.06452546296296297</v>
      </c>
      <c r="T74" s="200" t="s">
        <v>294</v>
      </c>
      <c r="U74" s="206" t="s">
        <v>527</v>
      </c>
      <c r="V74" s="202">
        <v>0.06122685185185186</v>
      </c>
    </row>
    <row r="75" spans="1:22" ht="23.25" customHeight="1">
      <c r="A75" s="186" t="s">
        <v>317</v>
      </c>
      <c r="B75" s="220" t="s">
        <v>1295</v>
      </c>
      <c r="C75" s="218" t="s">
        <v>1374</v>
      </c>
      <c r="D75" s="219">
        <v>1979</v>
      </c>
      <c r="E75" s="190">
        <v>0.08594907407407408</v>
      </c>
      <c r="F75" s="221" t="s">
        <v>165</v>
      </c>
      <c r="G75" s="222" t="s">
        <v>48</v>
      </c>
      <c r="H75" s="193">
        <f t="shared" si="14"/>
        <v>0.004911375661375662</v>
      </c>
      <c r="I75" s="194">
        <f>E75-E5</f>
        <v>0.028726851851851858</v>
      </c>
      <c r="J75" s="194">
        <f t="shared" si="18"/>
        <v>2.3148148148174896E-05</v>
      </c>
      <c r="K75" s="195">
        <f t="shared" si="19"/>
        <v>5849.043899811474</v>
      </c>
      <c r="L75" s="195">
        <f t="shared" si="20"/>
        <v>3.138727397684306</v>
      </c>
      <c r="M75" s="194">
        <f t="shared" si="15"/>
        <v>0.019375000000000003</v>
      </c>
      <c r="N75" s="223" t="s">
        <v>53</v>
      </c>
      <c r="O75" s="197">
        <v>0.03396990740740741</v>
      </c>
      <c r="P75" s="198">
        <f t="shared" si="16"/>
        <v>0.03396990740740741</v>
      </c>
      <c r="Q75" s="198" t="s">
        <v>285</v>
      </c>
      <c r="R75" s="205">
        <v>0.06657407407407408</v>
      </c>
      <c r="S75" s="200">
        <f t="shared" si="17"/>
        <v>0.06657407407407408</v>
      </c>
      <c r="T75" s="200" t="s">
        <v>307</v>
      </c>
      <c r="U75" s="206" t="s">
        <v>177</v>
      </c>
      <c r="V75" s="202"/>
    </row>
    <row r="76" spans="1:22" ht="23.25" customHeight="1">
      <c r="A76" s="186" t="s">
        <v>322</v>
      </c>
      <c r="B76" s="220" t="s">
        <v>1137</v>
      </c>
      <c r="C76" s="218" t="s">
        <v>65</v>
      </c>
      <c r="D76" s="219">
        <v>1973</v>
      </c>
      <c r="E76" s="190">
        <v>0.08643518518518518</v>
      </c>
      <c r="F76" s="221" t="s">
        <v>165</v>
      </c>
      <c r="G76" s="222" t="s">
        <v>53</v>
      </c>
      <c r="H76" s="193">
        <f t="shared" si="14"/>
        <v>0.004939153439153439</v>
      </c>
      <c r="I76" s="194">
        <f>E76-E5</f>
        <v>0.02921296296296296</v>
      </c>
      <c r="J76" s="194">
        <f t="shared" si="18"/>
        <v>0.00048611111111110383</v>
      </c>
      <c r="K76" s="195">
        <f t="shared" si="19"/>
        <v>5914.568826995179</v>
      </c>
      <c r="L76" s="195">
        <f t="shared" si="20"/>
        <v>65.52492718370468</v>
      </c>
      <c r="M76" s="194">
        <f t="shared" si="15"/>
        <v>0.01976851851851852</v>
      </c>
      <c r="N76" s="223" t="s">
        <v>62</v>
      </c>
      <c r="O76" s="197">
        <v>0.03532407407407407</v>
      </c>
      <c r="P76" s="198">
        <f t="shared" si="16"/>
        <v>0.03532407407407407</v>
      </c>
      <c r="Q76" s="198" t="s">
        <v>333</v>
      </c>
      <c r="R76" s="205">
        <v>0.06666666666666667</v>
      </c>
      <c r="S76" s="200">
        <f t="shared" si="17"/>
        <v>0.06666666666666667</v>
      </c>
      <c r="T76" s="200" t="s">
        <v>317</v>
      </c>
      <c r="U76" s="206" t="s">
        <v>264</v>
      </c>
      <c r="V76" s="202"/>
    </row>
    <row r="77" spans="1:22" ht="23.25" customHeight="1">
      <c r="A77" s="186" t="s">
        <v>326</v>
      </c>
      <c r="B77" s="220" t="s">
        <v>1375</v>
      </c>
      <c r="C77" s="218" t="s">
        <v>312</v>
      </c>
      <c r="D77" s="219">
        <v>1976</v>
      </c>
      <c r="E77" s="190">
        <v>0.08662037037037035</v>
      </c>
      <c r="F77" s="208" t="s">
        <v>26</v>
      </c>
      <c r="G77" s="192" t="s">
        <v>193</v>
      </c>
      <c r="H77" s="193">
        <f t="shared" si="14"/>
        <v>0.004949735449735449</v>
      </c>
      <c r="I77" s="194">
        <f>E77-E5</f>
        <v>0.029398148148148125</v>
      </c>
      <c r="J77" s="194">
        <f t="shared" si="18"/>
        <v>0.00018518518518516325</v>
      </c>
      <c r="K77" s="195">
        <f t="shared" si="19"/>
        <v>5939.337252805983</v>
      </c>
      <c r="L77" s="195">
        <f t="shared" si="20"/>
        <v>24.76842581080382</v>
      </c>
      <c r="M77" s="194">
        <f t="shared" si="15"/>
        <v>0.018159722222222202</v>
      </c>
      <c r="N77" s="196" t="s">
        <v>247</v>
      </c>
      <c r="O77" s="197">
        <v>0.09721064814814816</v>
      </c>
      <c r="P77" s="198">
        <f t="shared" si="16"/>
        <v>0.0359837962962963</v>
      </c>
      <c r="Q77" s="198" t="s">
        <v>352</v>
      </c>
      <c r="R77" s="205">
        <v>0.1296875</v>
      </c>
      <c r="S77" s="200">
        <f t="shared" si="17"/>
        <v>0.06846064814814815</v>
      </c>
      <c r="T77" s="200" t="s">
        <v>341</v>
      </c>
      <c r="U77" s="206" t="s">
        <v>472</v>
      </c>
      <c r="V77" s="202">
        <v>0.06122685185185186</v>
      </c>
    </row>
    <row r="78" spans="1:22" ht="23.25" customHeight="1">
      <c r="A78" s="186" t="s">
        <v>330</v>
      </c>
      <c r="B78" s="220" t="s">
        <v>1119</v>
      </c>
      <c r="C78" s="218" t="s">
        <v>40</v>
      </c>
      <c r="D78" s="219">
        <v>1996</v>
      </c>
      <c r="E78" s="190">
        <v>0.08773148148148148</v>
      </c>
      <c r="F78" s="191" t="s">
        <v>26</v>
      </c>
      <c r="G78" s="192" t="s">
        <v>198</v>
      </c>
      <c r="H78" s="193">
        <f t="shared" si="14"/>
        <v>0.005013227513227513</v>
      </c>
      <c r="I78" s="194">
        <f>E78-E5</f>
        <v>0.030509259259259257</v>
      </c>
      <c r="J78" s="194">
        <f t="shared" si="18"/>
        <v>0.0011111111111111321</v>
      </c>
      <c r="K78" s="195">
        <f t="shared" si="19"/>
        <v>6085.75197889182</v>
      </c>
      <c r="L78" s="195">
        <f t="shared" si="20"/>
        <v>146.41472608583717</v>
      </c>
      <c r="M78" s="194">
        <f t="shared" si="15"/>
        <v>0.018900462962962966</v>
      </c>
      <c r="N78" s="196" t="s">
        <v>281</v>
      </c>
      <c r="O78" s="197">
        <v>0.035659722222222225</v>
      </c>
      <c r="P78" s="198">
        <f t="shared" si="16"/>
        <v>0.035659722222222225</v>
      </c>
      <c r="Q78" s="198" t="s">
        <v>349</v>
      </c>
      <c r="R78" s="205">
        <v>0.06883101851851851</v>
      </c>
      <c r="S78" s="200">
        <f t="shared" si="17"/>
        <v>0.06883101851851851</v>
      </c>
      <c r="T78" s="200" t="s">
        <v>355</v>
      </c>
      <c r="U78" s="206" t="s">
        <v>337</v>
      </c>
      <c r="V78" s="202"/>
    </row>
    <row r="79" spans="1:22" ht="23.25" customHeight="1">
      <c r="A79" s="186" t="s">
        <v>333</v>
      </c>
      <c r="B79" s="220" t="s">
        <v>1376</v>
      </c>
      <c r="C79" s="218" t="s">
        <v>1377</v>
      </c>
      <c r="D79" s="219">
        <v>1967</v>
      </c>
      <c r="E79" s="190">
        <v>0.08787037037037038</v>
      </c>
      <c r="F79" s="232" t="s">
        <v>289</v>
      </c>
      <c r="G79" s="230" t="s">
        <v>32</v>
      </c>
      <c r="H79" s="193">
        <f t="shared" si="14"/>
        <v>0.005021164021164022</v>
      </c>
      <c r="I79" s="194">
        <f>E79-E5</f>
        <v>0.030648148148148154</v>
      </c>
      <c r="J79" s="194">
        <f t="shared" si="18"/>
        <v>0.00013888888888889672</v>
      </c>
      <c r="K79" s="195">
        <f t="shared" si="19"/>
        <v>6103.793466807166</v>
      </c>
      <c r="L79" s="195">
        <f t="shared" si="20"/>
        <v>18.041487915345897</v>
      </c>
      <c r="M79" s="194">
        <f t="shared" si="15"/>
        <v>0.019652777777777783</v>
      </c>
      <c r="N79" s="223" t="s">
        <v>57</v>
      </c>
      <c r="O79" s="197">
        <v>0.036550925925925924</v>
      </c>
      <c r="P79" s="198">
        <f t="shared" si="16"/>
        <v>0.036550925925925924</v>
      </c>
      <c r="Q79" s="198" t="s">
        <v>376</v>
      </c>
      <c r="R79" s="205">
        <v>0.0682175925925926</v>
      </c>
      <c r="S79" s="200">
        <f t="shared" si="17"/>
        <v>0.0682175925925926</v>
      </c>
      <c r="T79" s="200" t="s">
        <v>333</v>
      </c>
      <c r="U79" s="206" t="s">
        <v>86</v>
      </c>
      <c r="V79" s="202"/>
    </row>
    <row r="80" spans="1:22" ht="23.25" customHeight="1">
      <c r="A80" s="186" t="s">
        <v>337</v>
      </c>
      <c r="B80" s="220" t="s">
        <v>1299</v>
      </c>
      <c r="C80" s="218" t="s">
        <v>40</v>
      </c>
      <c r="D80" s="219">
        <v>1949</v>
      </c>
      <c r="E80" s="190">
        <v>0.08814814814814814</v>
      </c>
      <c r="F80" s="227" t="s">
        <v>100</v>
      </c>
      <c r="G80" s="228" t="s">
        <v>37</v>
      </c>
      <c r="H80" s="193">
        <f t="shared" si="14"/>
        <v>0.005037037037037037</v>
      </c>
      <c r="I80" s="194">
        <f>E80-E5</f>
        <v>0.03092592592592592</v>
      </c>
      <c r="J80" s="194">
        <f t="shared" si="18"/>
        <v>0.0002777777777777657</v>
      </c>
      <c r="K80" s="195">
        <f t="shared" si="19"/>
        <v>6139.7058823529405</v>
      </c>
      <c r="L80" s="195">
        <f t="shared" si="20"/>
        <v>35.91241554577482</v>
      </c>
      <c r="M80" s="194">
        <f t="shared" si="15"/>
        <v>0.01945601851851851</v>
      </c>
      <c r="N80" s="196" t="s">
        <v>303</v>
      </c>
      <c r="O80" s="197">
        <v>0.03668981481481482</v>
      </c>
      <c r="P80" s="198">
        <f t="shared" si="16"/>
        <v>0.03668981481481482</v>
      </c>
      <c r="Q80" s="198" t="s">
        <v>380</v>
      </c>
      <c r="R80" s="205">
        <v>0.06869212962962963</v>
      </c>
      <c r="S80" s="200">
        <f t="shared" si="17"/>
        <v>0.06869212962962963</v>
      </c>
      <c r="T80" s="200" t="s">
        <v>352</v>
      </c>
      <c r="U80" s="206" t="s">
        <v>32</v>
      </c>
      <c r="V80" s="202"/>
    </row>
    <row r="81" spans="1:22" ht="23.25" customHeight="1">
      <c r="A81" s="186" t="s">
        <v>341</v>
      </c>
      <c r="B81" s="220" t="s">
        <v>1108</v>
      </c>
      <c r="C81" s="218" t="s">
        <v>65</v>
      </c>
      <c r="D81" s="219">
        <v>1976</v>
      </c>
      <c r="E81" s="190">
        <v>0.08854166666666666</v>
      </c>
      <c r="F81" s="208" t="s">
        <v>26</v>
      </c>
      <c r="G81" s="192" t="s">
        <v>201</v>
      </c>
      <c r="H81" s="193">
        <f t="shared" si="14"/>
        <v>0.005059523809523809</v>
      </c>
      <c r="I81" s="194">
        <f>E81-E5</f>
        <v>0.031319444444444434</v>
      </c>
      <c r="J81" s="194">
        <f t="shared" si="18"/>
        <v>0.00039351851851851527</v>
      </c>
      <c r="K81" s="195">
        <f t="shared" si="19"/>
        <v>6190.196078431371</v>
      </c>
      <c r="L81" s="195">
        <f t="shared" si="20"/>
        <v>50.49019607843002</v>
      </c>
      <c r="M81" s="194">
        <f t="shared" si="15"/>
        <v>0.022222222222222227</v>
      </c>
      <c r="N81" s="196" t="s">
        <v>337</v>
      </c>
      <c r="O81" s="197">
        <v>0.09570601851851852</v>
      </c>
      <c r="P81" s="198">
        <f t="shared" si="16"/>
        <v>0.034479166666666665</v>
      </c>
      <c r="Q81" s="198" t="s">
        <v>298</v>
      </c>
      <c r="R81" s="205">
        <v>0.1275462962962963</v>
      </c>
      <c r="S81" s="200">
        <f t="shared" si="17"/>
        <v>0.06631944444444443</v>
      </c>
      <c r="T81" s="200" t="s">
        <v>310</v>
      </c>
      <c r="U81" s="206" t="s">
        <v>433</v>
      </c>
      <c r="V81" s="202">
        <v>0.06122685185185186</v>
      </c>
    </row>
    <row r="82" spans="1:22" ht="23.25" customHeight="1">
      <c r="A82" s="186" t="s">
        <v>346</v>
      </c>
      <c r="B82" s="220" t="s">
        <v>1378</v>
      </c>
      <c r="C82" s="218" t="s">
        <v>1379</v>
      </c>
      <c r="D82" s="219">
        <v>1967</v>
      </c>
      <c r="E82" s="190">
        <v>0.08915509259259258</v>
      </c>
      <c r="F82" s="209" t="s">
        <v>42</v>
      </c>
      <c r="G82" s="204" t="s">
        <v>127</v>
      </c>
      <c r="H82" s="193">
        <f t="shared" si="14"/>
        <v>0.0050945767195767185</v>
      </c>
      <c r="I82" s="194">
        <f>E82-E5</f>
        <v>0.031932870370370355</v>
      </c>
      <c r="J82" s="194">
        <f t="shared" si="18"/>
        <v>0.00061342592592592</v>
      </c>
      <c r="K82" s="195">
        <f t="shared" si="19"/>
        <v>6268.012462676877</v>
      </c>
      <c r="L82" s="195">
        <f t="shared" si="20"/>
        <v>77.81638424550601</v>
      </c>
      <c r="M82" s="194">
        <f t="shared" si="15"/>
        <v>0.02063657407407407</v>
      </c>
      <c r="N82" s="196" t="s">
        <v>326</v>
      </c>
      <c r="O82" s="197">
        <v>0.09641203703703705</v>
      </c>
      <c r="P82" s="198">
        <f t="shared" si="16"/>
        <v>0.03518518518518519</v>
      </c>
      <c r="Q82" s="198" t="s">
        <v>322</v>
      </c>
      <c r="R82" s="205">
        <v>0.12974537037037037</v>
      </c>
      <c r="S82" s="200">
        <f t="shared" si="17"/>
        <v>0.0685185185185185</v>
      </c>
      <c r="T82" s="200" t="s">
        <v>346</v>
      </c>
      <c r="U82" s="206" t="s">
        <v>506</v>
      </c>
      <c r="V82" s="202">
        <v>0.06122685185185186</v>
      </c>
    </row>
    <row r="83" spans="1:22" ht="23.25" customHeight="1">
      <c r="A83" s="186" t="s">
        <v>349</v>
      </c>
      <c r="B83" s="220" t="s">
        <v>1380</v>
      </c>
      <c r="C83" s="218" t="s">
        <v>1379</v>
      </c>
      <c r="D83" s="219">
        <v>1979</v>
      </c>
      <c r="E83" s="190">
        <v>0.08916666666666667</v>
      </c>
      <c r="F83" s="231" t="s">
        <v>165</v>
      </c>
      <c r="G83" s="222" t="s">
        <v>57</v>
      </c>
      <c r="H83" s="193">
        <f t="shared" si="14"/>
        <v>0.005095238095238095</v>
      </c>
      <c r="I83" s="194">
        <f>E83-E5</f>
        <v>0.03194444444444445</v>
      </c>
      <c r="J83" s="194">
        <f t="shared" si="18"/>
        <v>1.1574074074094387E-05</v>
      </c>
      <c r="K83" s="195">
        <f t="shared" si="19"/>
        <v>6269.470404984425</v>
      </c>
      <c r="L83" s="195">
        <f t="shared" si="20"/>
        <v>1.4579423075483646</v>
      </c>
      <c r="M83" s="194">
        <f t="shared" si="15"/>
        <v>0.020648148148148165</v>
      </c>
      <c r="N83" s="223" t="s">
        <v>67</v>
      </c>
      <c r="O83" s="197">
        <v>0.09648148148148149</v>
      </c>
      <c r="P83" s="198">
        <f t="shared" si="16"/>
        <v>0.03525462962962963</v>
      </c>
      <c r="Q83" s="198" t="s">
        <v>326</v>
      </c>
      <c r="R83" s="205">
        <v>0.12974537037037037</v>
      </c>
      <c r="S83" s="200">
        <f t="shared" si="17"/>
        <v>0.0685185185185185</v>
      </c>
      <c r="T83" s="200" t="s">
        <v>349</v>
      </c>
      <c r="U83" s="206" t="s">
        <v>502</v>
      </c>
      <c r="V83" s="202">
        <v>0.06122685185185186</v>
      </c>
    </row>
    <row r="84" spans="1:22" ht="23.25" customHeight="1">
      <c r="A84" s="186" t="s">
        <v>352</v>
      </c>
      <c r="B84" s="220" t="s">
        <v>774</v>
      </c>
      <c r="C84" s="218" t="s">
        <v>907</v>
      </c>
      <c r="D84" s="219">
        <v>1965</v>
      </c>
      <c r="E84" s="190">
        <v>0.08943287037037034</v>
      </c>
      <c r="F84" s="203" t="s">
        <v>42</v>
      </c>
      <c r="G84" s="204" t="s">
        <v>136</v>
      </c>
      <c r="H84" s="193">
        <f t="shared" si="14"/>
        <v>0.005110449735449734</v>
      </c>
      <c r="I84" s="194">
        <f>E84-E5</f>
        <v>0.03221064814814812</v>
      </c>
      <c r="J84" s="194">
        <f t="shared" si="18"/>
        <v>0.0002662037037036713</v>
      </c>
      <c r="K84" s="195">
        <f t="shared" si="19"/>
        <v>6302.898925844438</v>
      </c>
      <c r="L84" s="195">
        <f t="shared" si="20"/>
        <v>33.42852086001312</v>
      </c>
      <c r="M84" s="194">
        <f t="shared" si="15"/>
        <v>0.020428240740740733</v>
      </c>
      <c r="N84" s="196" t="s">
        <v>317</v>
      </c>
      <c r="O84" s="197">
        <v>0.09649305555555555</v>
      </c>
      <c r="P84" s="198">
        <f t="shared" si="16"/>
        <v>0.035266203703703695</v>
      </c>
      <c r="Q84" s="198" t="s">
        <v>330</v>
      </c>
      <c r="R84" s="205">
        <v>0.13023148148148148</v>
      </c>
      <c r="S84" s="200">
        <f t="shared" si="17"/>
        <v>0.06900462962962961</v>
      </c>
      <c r="T84" s="200" t="s">
        <v>359</v>
      </c>
      <c r="U84" s="206" t="s">
        <v>140</v>
      </c>
      <c r="V84" s="202">
        <v>0.06122685185185186</v>
      </c>
    </row>
    <row r="85" spans="1:22" ht="23.25" customHeight="1">
      <c r="A85" s="186" t="s">
        <v>355</v>
      </c>
      <c r="B85" s="220" t="s">
        <v>1286</v>
      </c>
      <c r="C85" s="218" t="s">
        <v>1287</v>
      </c>
      <c r="D85" s="219">
        <v>1951</v>
      </c>
      <c r="E85" s="190">
        <v>0.08957175925925925</v>
      </c>
      <c r="F85" s="227" t="s">
        <v>100</v>
      </c>
      <c r="G85" s="228" t="s">
        <v>43</v>
      </c>
      <c r="H85" s="193">
        <f t="shared" si="14"/>
        <v>0.005118386243386243</v>
      </c>
      <c r="I85" s="194">
        <f>E85-E5</f>
        <v>0.03234953703703703</v>
      </c>
      <c r="J85" s="194">
        <f t="shared" si="18"/>
        <v>0.0001388888888889106</v>
      </c>
      <c r="K85" s="195">
        <f t="shared" si="19"/>
        <v>6320.261015635094</v>
      </c>
      <c r="L85" s="195">
        <f t="shared" si="20"/>
        <v>17.362089790655773</v>
      </c>
      <c r="M85" s="194">
        <f t="shared" si="15"/>
        <v>0.02284722222222224</v>
      </c>
      <c r="N85" s="196" t="s">
        <v>346</v>
      </c>
      <c r="O85" s="197">
        <v>0.09590277777777778</v>
      </c>
      <c r="P85" s="198">
        <f t="shared" si="16"/>
        <v>0.03467592592592592</v>
      </c>
      <c r="Q85" s="198" t="s">
        <v>307</v>
      </c>
      <c r="R85" s="205">
        <v>0.12795138888888888</v>
      </c>
      <c r="S85" s="200">
        <f t="shared" si="17"/>
        <v>0.06672453703703701</v>
      </c>
      <c r="T85" s="200" t="s">
        <v>322</v>
      </c>
      <c r="U85" s="206" t="s">
        <v>221</v>
      </c>
      <c r="V85" s="202">
        <v>0.06122685185185186</v>
      </c>
    </row>
    <row r="86" spans="1:22" ht="23.25" customHeight="1">
      <c r="A86" s="186" t="s">
        <v>359</v>
      </c>
      <c r="B86" s="220" t="s">
        <v>1381</v>
      </c>
      <c r="C86" s="218" t="s">
        <v>1366</v>
      </c>
      <c r="D86" s="219">
        <v>1980</v>
      </c>
      <c r="E86" s="190">
        <v>0.08993055555555556</v>
      </c>
      <c r="F86" s="231" t="s">
        <v>165</v>
      </c>
      <c r="G86" s="222" t="s">
        <v>62</v>
      </c>
      <c r="H86" s="193">
        <f t="shared" si="14"/>
        <v>0.005138888888888889</v>
      </c>
      <c r="I86" s="194">
        <f>E86-E5</f>
        <v>0.03270833333333333</v>
      </c>
      <c r="J86" s="194">
        <f t="shared" si="18"/>
        <v>0.0003587962962963015</v>
      </c>
      <c r="K86" s="195">
        <f t="shared" si="19"/>
        <v>6364.864864864865</v>
      </c>
      <c r="L86" s="195">
        <f t="shared" si="20"/>
        <v>44.603849229771185</v>
      </c>
      <c r="M86" s="194">
        <f t="shared" si="15"/>
        <v>0.021608796296296293</v>
      </c>
      <c r="N86" s="223" t="s">
        <v>77</v>
      </c>
      <c r="O86" s="197">
        <v>0.03396990740740741</v>
      </c>
      <c r="P86" s="198">
        <f t="shared" si="16"/>
        <v>0.03396990740740741</v>
      </c>
      <c r="Q86" s="198" t="s">
        <v>290</v>
      </c>
      <c r="R86" s="205">
        <v>0.06832175925925926</v>
      </c>
      <c r="S86" s="200">
        <f t="shared" si="17"/>
        <v>0.06832175925925926</v>
      </c>
      <c r="T86" s="200" t="s">
        <v>337</v>
      </c>
      <c r="U86" s="206" t="s">
        <v>446</v>
      </c>
      <c r="V86" s="202"/>
    </row>
    <row r="87" spans="1:22" ht="23.25" customHeight="1">
      <c r="A87" s="186" t="s">
        <v>364</v>
      </c>
      <c r="B87" s="220" t="s">
        <v>1248</v>
      </c>
      <c r="C87" s="218" t="s">
        <v>312</v>
      </c>
      <c r="D87" s="219">
        <v>1972</v>
      </c>
      <c r="E87" s="190">
        <v>0.09053240740740741</v>
      </c>
      <c r="F87" s="208" t="s">
        <v>26</v>
      </c>
      <c r="G87" s="192" t="s">
        <v>205</v>
      </c>
      <c r="H87" s="193">
        <f t="shared" si="14"/>
        <v>0.0051732804232804235</v>
      </c>
      <c r="I87" s="194">
        <f>E87-E5</f>
        <v>0.033310185185185186</v>
      </c>
      <c r="J87" s="194">
        <f t="shared" si="18"/>
        <v>0.0006018518518518534</v>
      </c>
      <c r="K87" s="195">
        <f t="shared" si="19"/>
        <v>6438.89030938379</v>
      </c>
      <c r="L87" s="195">
        <f t="shared" si="20"/>
        <v>74.02544451892481</v>
      </c>
      <c r="M87" s="194">
        <f t="shared" si="15"/>
        <v>0.0176388888888889</v>
      </c>
      <c r="N87" s="196" t="s">
        <v>232</v>
      </c>
      <c r="O87" s="197">
        <v>0.04090277777777778</v>
      </c>
      <c r="P87" s="198">
        <f t="shared" si="16"/>
        <v>0.04090277777777778</v>
      </c>
      <c r="Q87" s="198" t="s">
        <v>400</v>
      </c>
      <c r="R87" s="205">
        <v>0.07289351851851851</v>
      </c>
      <c r="S87" s="200">
        <f t="shared" si="17"/>
        <v>0.07289351851851851</v>
      </c>
      <c r="T87" s="200" t="s">
        <v>376</v>
      </c>
      <c r="U87" s="206" t="s">
        <v>488</v>
      </c>
      <c r="V87" s="202"/>
    </row>
    <row r="88" spans="1:22" ht="23.25" customHeight="1">
      <c r="A88" s="186" t="s">
        <v>368</v>
      </c>
      <c r="B88" s="220" t="s">
        <v>1382</v>
      </c>
      <c r="C88" s="218" t="s">
        <v>1383</v>
      </c>
      <c r="D88" s="219">
        <v>1944</v>
      </c>
      <c r="E88" s="190">
        <v>0.0925925925925926</v>
      </c>
      <c r="F88" s="227" t="s">
        <v>100</v>
      </c>
      <c r="G88" s="228" t="s">
        <v>48</v>
      </c>
      <c r="H88" s="193">
        <f t="shared" si="14"/>
        <v>0.005291005291005292</v>
      </c>
      <c r="I88" s="194">
        <f>E88-E5</f>
        <v>0.03537037037037038</v>
      </c>
      <c r="J88" s="194">
        <f t="shared" si="18"/>
        <v>0.0020601851851851927</v>
      </c>
      <c r="K88" s="195">
        <f t="shared" si="19"/>
        <v>6685.000000000001</v>
      </c>
      <c r="L88" s="195">
        <f t="shared" si="20"/>
        <v>246.10969061621108</v>
      </c>
      <c r="M88" s="194">
        <f t="shared" si="15"/>
        <v>0.02337962962962964</v>
      </c>
      <c r="N88" s="196" t="s">
        <v>352</v>
      </c>
      <c r="O88" s="197">
        <v>0.035370370370370365</v>
      </c>
      <c r="P88" s="198">
        <f t="shared" si="16"/>
        <v>0.035370370370370365</v>
      </c>
      <c r="Q88" s="198" t="s">
        <v>337</v>
      </c>
      <c r="R88" s="205">
        <v>0.06921296296296296</v>
      </c>
      <c r="S88" s="200">
        <f t="shared" si="17"/>
        <v>0.06921296296296296</v>
      </c>
      <c r="T88" s="200" t="s">
        <v>364</v>
      </c>
      <c r="U88" s="206" t="s">
        <v>352</v>
      </c>
      <c r="V88" s="202"/>
    </row>
    <row r="89" spans="1:22" ht="23.25" customHeight="1">
      <c r="A89" s="186" t="s">
        <v>372</v>
      </c>
      <c r="B89" s="220" t="s">
        <v>1384</v>
      </c>
      <c r="C89" s="218" t="s">
        <v>94</v>
      </c>
      <c r="D89" s="219">
        <v>1962</v>
      </c>
      <c r="E89" s="190">
        <v>0.09266203703703703</v>
      </c>
      <c r="F89" s="209" t="s">
        <v>42</v>
      </c>
      <c r="G89" s="204" t="s">
        <v>132</v>
      </c>
      <c r="H89" s="193">
        <f t="shared" si="14"/>
        <v>0.005294973544973544</v>
      </c>
      <c r="I89" s="194">
        <f>E89-E5</f>
        <v>0.035439814814814806</v>
      </c>
      <c r="J89" s="194">
        <f t="shared" si="18"/>
        <v>6.944444444442754E-05</v>
      </c>
      <c r="K89" s="195">
        <f t="shared" si="19"/>
        <v>6693.105171121659</v>
      </c>
      <c r="L89" s="195">
        <f t="shared" si="20"/>
        <v>8.105171121657804</v>
      </c>
      <c r="M89" s="194">
        <f t="shared" si="15"/>
        <v>0.0204398148148148</v>
      </c>
      <c r="N89" s="196" t="s">
        <v>322</v>
      </c>
      <c r="O89" s="197">
        <v>0.03634259259259259</v>
      </c>
      <c r="P89" s="198">
        <f t="shared" si="16"/>
        <v>0.03634259259259259</v>
      </c>
      <c r="Q89" s="198" t="s">
        <v>368</v>
      </c>
      <c r="R89" s="205">
        <v>0.07222222222222223</v>
      </c>
      <c r="S89" s="200">
        <f t="shared" si="17"/>
        <v>0.07222222222222223</v>
      </c>
      <c r="T89" s="200" t="s">
        <v>372</v>
      </c>
      <c r="U89" s="206" t="s">
        <v>497</v>
      </c>
      <c r="V89" s="202"/>
    </row>
    <row r="90" spans="1:22" ht="23.25" customHeight="1">
      <c r="A90" s="186" t="s">
        <v>376</v>
      </c>
      <c r="B90" s="220" t="s">
        <v>1385</v>
      </c>
      <c r="C90" s="218" t="s">
        <v>1386</v>
      </c>
      <c r="D90" s="219">
        <v>1974</v>
      </c>
      <c r="E90" s="190">
        <v>0.0937847222222222</v>
      </c>
      <c r="F90" s="221" t="s">
        <v>165</v>
      </c>
      <c r="G90" s="222" t="s">
        <v>67</v>
      </c>
      <c r="H90" s="193">
        <f t="shared" si="14"/>
        <v>0.005359126984126983</v>
      </c>
      <c r="I90" s="194">
        <f>E90-E5</f>
        <v>0.03656249999999998</v>
      </c>
      <c r="J90" s="194">
        <f t="shared" si="18"/>
        <v>0.001122685185185171</v>
      </c>
      <c r="K90" s="195">
        <f t="shared" si="19"/>
        <v>6822.473158089594</v>
      </c>
      <c r="L90" s="195">
        <f t="shared" si="20"/>
        <v>129.3679869679354</v>
      </c>
      <c r="M90" s="194">
        <f t="shared" si="15"/>
        <v>0.02203703703703702</v>
      </c>
      <c r="N90" s="223" t="s">
        <v>81</v>
      </c>
      <c r="O90" s="197">
        <v>0.09746527777777779</v>
      </c>
      <c r="P90" s="198">
        <f t="shared" si="16"/>
        <v>0.03623842592592593</v>
      </c>
      <c r="Q90" s="198" t="s">
        <v>364</v>
      </c>
      <c r="R90" s="205">
        <v>0.13297453703703704</v>
      </c>
      <c r="S90" s="200">
        <f t="shared" si="17"/>
        <v>0.07174768518518518</v>
      </c>
      <c r="T90" s="200" t="s">
        <v>368</v>
      </c>
      <c r="U90" s="206" t="s">
        <v>322</v>
      </c>
      <c r="V90" s="202">
        <v>0.06122685185185186</v>
      </c>
    </row>
    <row r="91" spans="1:22" ht="23.25" customHeight="1">
      <c r="A91" s="186" t="s">
        <v>380</v>
      </c>
      <c r="B91" s="220" t="s">
        <v>1307</v>
      </c>
      <c r="C91" s="218" t="s">
        <v>599</v>
      </c>
      <c r="D91" s="219">
        <v>1949</v>
      </c>
      <c r="E91" s="190">
        <v>0.09689814814814816</v>
      </c>
      <c r="F91" s="227" t="s">
        <v>100</v>
      </c>
      <c r="G91" s="228" t="s">
        <v>53</v>
      </c>
      <c r="H91" s="193">
        <f t="shared" si="14"/>
        <v>0.005537037037037038</v>
      </c>
      <c r="I91" s="194">
        <f>E91-E5</f>
        <v>0.03967592592592594</v>
      </c>
      <c r="J91" s="194">
        <f t="shared" si="18"/>
        <v>0.003113425925925964</v>
      </c>
      <c r="K91" s="195">
        <f t="shared" si="19"/>
        <v>7165.551839464884</v>
      </c>
      <c r="L91" s="195">
        <f t="shared" si="20"/>
        <v>343.0786813752902</v>
      </c>
      <c r="M91" s="194">
        <f t="shared" si="15"/>
        <v>0.0236689814814815</v>
      </c>
      <c r="N91" s="196" t="s">
        <v>355</v>
      </c>
      <c r="O91" s="197">
        <v>0.03767361111111111</v>
      </c>
      <c r="P91" s="198">
        <f t="shared" si="16"/>
        <v>0.03767361111111111</v>
      </c>
      <c r="Q91" s="198" t="s">
        <v>384</v>
      </c>
      <c r="R91" s="205">
        <v>0.07322916666666666</v>
      </c>
      <c r="S91" s="200">
        <f t="shared" si="17"/>
        <v>0.07322916666666666</v>
      </c>
      <c r="T91" s="200" t="s">
        <v>380</v>
      </c>
      <c r="U91" s="206" t="s">
        <v>368</v>
      </c>
      <c r="V91" s="202"/>
    </row>
    <row r="92" spans="1:22" ht="23.25" customHeight="1">
      <c r="A92" s="186" t="s">
        <v>384</v>
      </c>
      <c r="B92" s="220" t="s">
        <v>1387</v>
      </c>
      <c r="C92" s="218" t="s">
        <v>1013</v>
      </c>
      <c r="D92" s="219">
        <v>1976</v>
      </c>
      <c r="E92" s="190">
        <v>0.09914351851851849</v>
      </c>
      <c r="F92" s="191" t="s">
        <v>26</v>
      </c>
      <c r="G92" s="192" t="s">
        <v>210</v>
      </c>
      <c r="H92" s="193">
        <f t="shared" si="14"/>
        <v>0.005665343915343914</v>
      </c>
      <c r="I92" s="194">
        <f>E92-E5</f>
        <v>0.04192129629629627</v>
      </c>
      <c r="J92" s="194">
        <f t="shared" si="18"/>
        <v>0.002245370370370328</v>
      </c>
      <c r="K92" s="195">
        <f t="shared" si="19"/>
        <v>7399.603081951899</v>
      </c>
      <c r="L92" s="195">
        <f t="shared" si="20"/>
        <v>234.05124248701486</v>
      </c>
      <c r="M92" s="194">
        <f t="shared" si="15"/>
        <v>0.020335648148148144</v>
      </c>
      <c r="N92" s="196" t="s">
        <v>314</v>
      </c>
      <c r="O92" s="197">
        <v>0.10135416666666668</v>
      </c>
      <c r="P92" s="198">
        <f t="shared" si="16"/>
        <v>0.04012731481481482</v>
      </c>
      <c r="Q92" s="198" t="s">
        <v>397</v>
      </c>
      <c r="R92" s="205">
        <v>0.1400347222222222</v>
      </c>
      <c r="S92" s="200">
        <f t="shared" si="17"/>
        <v>0.07880787037037035</v>
      </c>
      <c r="T92" s="200" t="s">
        <v>393</v>
      </c>
      <c r="U92" s="206" t="s">
        <v>114</v>
      </c>
      <c r="V92" s="202">
        <v>0.06122685185185186</v>
      </c>
    </row>
    <row r="93" spans="1:22" ht="23.25" customHeight="1">
      <c r="A93" s="186" t="s">
        <v>389</v>
      </c>
      <c r="B93" s="220" t="s">
        <v>1279</v>
      </c>
      <c r="C93" s="218" t="s">
        <v>849</v>
      </c>
      <c r="D93" s="219">
        <v>1998</v>
      </c>
      <c r="E93" s="190">
        <v>0.10129629629629629</v>
      </c>
      <c r="F93" s="208" t="s">
        <v>26</v>
      </c>
      <c r="G93" s="192" t="s">
        <v>218</v>
      </c>
      <c r="H93" s="193">
        <f t="shared" si="14"/>
        <v>0.005788359788359788</v>
      </c>
      <c r="I93" s="194">
        <f>E93-E5</f>
        <v>0.044074074074074064</v>
      </c>
      <c r="J93" s="194">
        <f t="shared" si="18"/>
        <v>0.002152777777777795</v>
      </c>
      <c r="K93" s="195">
        <f t="shared" si="19"/>
        <v>7614.2595978062145</v>
      </c>
      <c r="L93" s="195">
        <f t="shared" si="20"/>
        <v>214.65651585431533</v>
      </c>
      <c r="M93" s="194">
        <f t="shared" si="15"/>
        <v>0.01831018518518518</v>
      </c>
      <c r="N93" s="196" t="s">
        <v>255</v>
      </c>
      <c r="O93" s="197">
        <v>0.04503472222222222</v>
      </c>
      <c r="P93" s="198">
        <f t="shared" si="16"/>
        <v>0.04503472222222222</v>
      </c>
      <c r="Q93" s="198" t="s">
        <v>433</v>
      </c>
      <c r="R93" s="205">
        <v>0.08298611111111111</v>
      </c>
      <c r="S93" s="200">
        <f t="shared" si="17"/>
        <v>0.08298611111111111</v>
      </c>
      <c r="T93" s="200" t="s">
        <v>414</v>
      </c>
      <c r="U93" s="206" t="s">
        <v>429</v>
      </c>
      <c r="V93" s="202"/>
    </row>
    <row r="94" spans="1:22" ht="23.25" customHeight="1">
      <c r="A94" s="186" t="s">
        <v>393</v>
      </c>
      <c r="B94" s="220" t="s">
        <v>1296</v>
      </c>
      <c r="C94" s="218" t="s">
        <v>849</v>
      </c>
      <c r="D94" s="219">
        <v>1997</v>
      </c>
      <c r="E94" s="190">
        <v>0.10130787037037037</v>
      </c>
      <c r="F94" s="191" t="s">
        <v>26</v>
      </c>
      <c r="G94" s="192" t="s">
        <v>214</v>
      </c>
      <c r="H94" s="193">
        <f t="shared" si="14"/>
        <v>0.005789021164021164</v>
      </c>
      <c r="I94" s="194">
        <f>E94-E5</f>
        <v>0.044085648148148145</v>
      </c>
      <c r="J94" s="194">
        <f t="shared" si="18"/>
        <v>1.157407407408051E-05</v>
      </c>
      <c r="K94" s="195">
        <f t="shared" si="19"/>
        <v>7615.389009482462</v>
      </c>
      <c r="L94" s="195">
        <f t="shared" si="20"/>
        <v>1.1294116762474005</v>
      </c>
      <c r="M94" s="194">
        <f t="shared" si="15"/>
        <v>0.01832175925925926</v>
      </c>
      <c r="N94" s="196" t="s">
        <v>260</v>
      </c>
      <c r="O94" s="197">
        <v>0.045023148148148145</v>
      </c>
      <c r="P94" s="198">
        <f t="shared" si="16"/>
        <v>0.045023148148148145</v>
      </c>
      <c r="Q94" s="198" t="s">
        <v>429</v>
      </c>
      <c r="R94" s="205">
        <v>0.08298611111111111</v>
      </c>
      <c r="S94" s="200">
        <f t="shared" si="17"/>
        <v>0.08298611111111111</v>
      </c>
      <c r="T94" s="200" t="s">
        <v>411</v>
      </c>
      <c r="U94" s="206" t="s">
        <v>144</v>
      </c>
      <c r="V94" s="202"/>
    </row>
    <row r="95" spans="1:22" ht="23.25" customHeight="1">
      <c r="A95" s="186" t="s">
        <v>397</v>
      </c>
      <c r="B95" s="220" t="s">
        <v>1119</v>
      </c>
      <c r="C95" s="218" t="s">
        <v>40</v>
      </c>
      <c r="D95" s="219">
        <v>1967</v>
      </c>
      <c r="E95" s="190">
        <v>0.1028587962962963</v>
      </c>
      <c r="F95" s="203" t="s">
        <v>42</v>
      </c>
      <c r="G95" s="204" t="s">
        <v>140</v>
      </c>
      <c r="H95" s="193">
        <f t="shared" si="14"/>
        <v>0.005877645502645502</v>
      </c>
      <c r="I95" s="194">
        <f>E95-E5</f>
        <v>0.04563657407407407</v>
      </c>
      <c r="J95" s="194">
        <f t="shared" si="18"/>
        <v>0.0015509259259259278</v>
      </c>
      <c r="K95" s="195">
        <f t="shared" si="19"/>
        <v>7764.431191628221</v>
      </c>
      <c r="L95" s="195">
        <f t="shared" si="20"/>
        <v>149.0421821457594</v>
      </c>
      <c r="M95" s="194">
        <f t="shared" si="15"/>
        <v>0.025717592592592584</v>
      </c>
      <c r="N95" s="196" t="s">
        <v>376</v>
      </c>
      <c r="O95" s="197">
        <v>0.03599537037037037</v>
      </c>
      <c r="P95" s="198">
        <f t="shared" si="16"/>
        <v>0.03599537037037037</v>
      </c>
      <c r="Q95" s="198" t="s">
        <v>355</v>
      </c>
      <c r="R95" s="205">
        <v>0.07714120370370371</v>
      </c>
      <c r="S95" s="200">
        <f t="shared" si="17"/>
        <v>0.07714120370370371</v>
      </c>
      <c r="T95" s="200" t="s">
        <v>384</v>
      </c>
      <c r="U95" s="206" t="s">
        <v>333</v>
      </c>
      <c r="V95" s="202"/>
    </row>
    <row r="96" spans="1:22" ht="23.25" customHeight="1">
      <c r="A96" s="186" t="s">
        <v>400</v>
      </c>
      <c r="B96" s="220" t="s">
        <v>787</v>
      </c>
      <c r="C96" s="218" t="s">
        <v>40</v>
      </c>
      <c r="D96" s="219">
        <v>1976</v>
      </c>
      <c r="E96" s="190">
        <v>0.1029050925925926</v>
      </c>
      <c r="F96" s="191" t="s">
        <v>26</v>
      </c>
      <c r="G96" s="192" t="s">
        <v>221</v>
      </c>
      <c r="H96" s="193">
        <f t="shared" si="14"/>
        <v>0.005880291005291006</v>
      </c>
      <c r="I96" s="194">
        <f>E96-E5</f>
        <v>0.04568287037037038</v>
      </c>
      <c r="J96" s="194">
        <f t="shared" si="18"/>
        <v>4.629629629630816E-05</v>
      </c>
      <c r="K96" s="195">
        <f t="shared" si="19"/>
        <v>7768.811157350131</v>
      </c>
      <c r="L96" s="195">
        <f t="shared" si="20"/>
        <v>4.379965721909684</v>
      </c>
      <c r="M96" s="194">
        <f t="shared" si="15"/>
        <v>0.02576388888888889</v>
      </c>
      <c r="N96" s="196" t="s">
        <v>380</v>
      </c>
      <c r="O96" s="197">
        <v>0.036041666666666666</v>
      </c>
      <c r="P96" s="198">
        <f t="shared" si="16"/>
        <v>0.036041666666666666</v>
      </c>
      <c r="Q96" s="198" t="s">
        <v>359</v>
      </c>
      <c r="R96" s="205">
        <v>0.07714120370370371</v>
      </c>
      <c r="S96" s="200">
        <f t="shared" si="17"/>
        <v>0.07714120370370371</v>
      </c>
      <c r="T96" s="200" t="s">
        <v>389</v>
      </c>
      <c r="U96" s="206" t="s">
        <v>236</v>
      </c>
      <c r="V96" s="202"/>
    </row>
    <row r="97" spans="1:22" ht="23.25" customHeight="1">
      <c r="A97" s="186" t="s">
        <v>404</v>
      </c>
      <c r="B97" s="220" t="s">
        <v>1388</v>
      </c>
      <c r="C97" s="218"/>
      <c r="D97" s="219">
        <v>2000</v>
      </c>
      <c r="E97" s="190">
        <v>0.10555555555555556</v>
      </c>
      <c r="F97" s="191" t="s">
        <v>26</v>
      </c>
      <c r="G97" s="192" t="s">
        <v>224</v>
      </c>
      <c r="H97" s="193">
        <f t="shared" si="14"/>
        <v>0.006031746031746031</v>
      </c>
      <c r="I97" s="194">
        <f>E97-E5</f>
        <v>0.04833333333333333</v>
      </c>
      <c r="J97" s="194">
        <f t="shared" si="18"/>
        <v>0.0026504629629629517</v>
      </c>
      <c r="K97" s="195">
        <f t="shared" si="19"/>
        <v>8013.1578947368425</v>
      </c>
      <c r="L97" s="195">
        <f t="shared" si="20"/>
        <v>244.34673738671154</v>
      </c>
      <c r="M97" s="194">
        <f t="shared" si="15"/>
        <v>0.025636574074074076</v>
      </c>
      <c r="N97" s="196" t="s">
        <v>372</v>
      </c>
      <c r="O97" s="197">
        <v>0.03954861111111111</v>
      </c>
      <c r="P97" s="198">
        <f t="shared" si="16"/>
        <v>0.03954861111111111</v>
      </c>
      <c r="Q97" s="198" t="s">
        <v>393</v>
      </c>
      <c r="R97" s="205">
        <v>0.07991898148148148</v>
      </c>
      <c r="S97" s="200">
        <f t="shared" si="17"/>
        <v>0.07991898148148148</v>
      </c>
      <c r="T97" s="200" t="s">
        <v>400</v>
      </c>
      <c r="U97" s="206" t="s">
        <v>349</v>
      </c>
      <c r="V97" s="202"/>
    </row>
    <row r="98" spans="1:22" ht="23.25" customHeight="1">
      <c r="A98" s="186" t="s">
        <v>406</v>
      </c>
      <c r="B98" s="220" t="s">
        <v>1111</v>
      </c>
      <c r="C98" s="218" t="s">
        <v>907</v>
      </c>
      <c r="D98" s="219">
        <v>1976</v>
      </c>
      <c r="E98" s="190">
        <v>0.10599537037037036</v>
      </c>
      <c r="F98" s="221" t="s">
        <v>165</v>
      </c>
      <c r="G98" s="222" t="s">
        <v>72</v>
      </c>
      <c r="H98" s="193">
        <f t="shared" si="14"/>
        <v>0.0060568783068783065</v>
      </c>
      <c r="I98" s="194">
        <f>E98-E5</f>
        <v>0.04877314814814814</v>
      </c>
      <c r="J98" s="194">
        <f t="shared" si="18"/>
        <v>0.00043981481481480955</v>
      </c>
      <c r="K98" s="195">
        <f t="shared" si="19"/>
        <v>8052.522384800173</v>
      </c>
      <c r="L98" s="195">
        <f t="shared" si="20"/>
        <v>39.36449006333078</v>
      </c>
      <c r="M98" s="194">
        <f t="shared" si="15"/>
        <v>0.024097222222222214</v>
      </c>
      <c r="N98" s="223" t="s">
        <v>86</v>
      </c>
      <c r="O98" s="197">
        <v>0.04270833333333333</v>
      </c>
      <c r="P98" s="198">
        <f t="shared" si="16"/>
        <v>0.04270833333333333</v>
      </c>
      <c r="Q98" s="198" t="s">
        <v>418</v>
      </c>
      <c r="R98" s="205">
        <v>0.08189814814814815</v>
      </c>
      <c r="S98" s="200">
        <f t="shared" si="17"/>
        <v>0.08189814814814815</v>
      </c>
      <c r="T98" s="200" t="s">
        <v>404</v>
      </c>
      <c r="U98" s="206" t="s">
        <v>372</v>
      </c>
      <c r="V98" s="202"/>
    </row>
    <row r="99" spans="1:22" ht="23.25" customHeight="1">
      <c r="A99" s="186" t="s">
        <v>411</v>
      </c>
      <c r="B99" s="220" t="s">
        <v>1135</v>
      </c>
      <c r="C99" s="218" t="s">
        <v>40</v>
      </c>
      <c r="D99" s="219">
        <v>1978</v>
      </c>
      <c r="E99" s="190">
        <v>0.10644675925925927</v>
      </c>
      <c r="F99" s="191" t="s">
        <v>26</v>
      </c>
      <c r="G99" s="192" t="s">
        <v>228</v>
      </c>
      <c r="H99" s="193">
        <f t="shared" si="14"/>
        <v>0.006082671957671958</v>
      </c>
      <c r="I99" s="194">
        <f>E99-E5</f>
        <v>0.049224537037037046</v>
      </c>
      <c r="J99" s="194">
        <f t="shared" si="18"/>
        <v>0.00045138888888890394</v>
      </c>
      <c r="K99" s="195">
        <f t="shared" si="19"/>
        <v>8092.5845384364475</v>
      </c>
      <c r="L99" s="195">
        <f t="shared" si="20"/>
        <v>40.06215363627416</v>
      </c>
      <c r="M99" s="194">
        <f t="shared" si="15"/>
        <v>0.027372685185185194</v>
      </c>
      <c r="N99" s="196" t="s">
        <v>393</v>
      </c>
      <c r="O99" s="197">
        <v>0.03912037037037037</v>
      </c>
      <c r="P99" s="198">
        <f t="shared" si="16"/>
        <v>0.03912037037037037</v>
      </c>
      <c r="Q99" s="198" t="s">
        <v>389</v>
      </c>
      <c r="R99" s="205">
        <v>0.07907407407407407</v>
      </c>
      <c r="S99" s="200">
        <f t="shared" si="17"/>
        <v>0.07907407407407407</v>
      </c>
      <c r="T99" s="200" t="s">
        <v>397</v>
      </c>
      <c r="U99" s="206" t="s">
        <v>72</v>
      </c>
      <c r="V99" s="202"/>
    </row>
    <row r="100" spans="1:22" ht="23.25" customHeight="1">
      <c r="A100" s="186" t="s">
        <v>414</v>
      </c>
      <c r="B100" s="220" t="s">
        <v>1117</v>
      </c>
      <c r="C100" s="218" t="s">
        <v>40</v>
      </c>
      <c r="D100" s="219">
        <v>1972</v>
      </c>
      <c r="E100" s="190">
        <v>0.10775462962962963</v>
      </c>
      <c r="F100" s="221" t="s">
        <v>165</v>
      </c>
      <c r="G100" s="222" t="s">
        <v>77</v>
      </c>
      <c r="H100" s="193">
        <f t="shared" si="14"/>
        <v>0.0061574074074074074</v>
      </c>
      <c r="I100" s="194">
        <f>E100-E5</f>
        <v>0.05053240740740741</v>
      </c>
      <c r="J100" s="194">
        <f t="shared" si="18"/>
        <v>0.001307870370370362</v>
      </c>
      <c r="K100" s="195">
        <f t="shared" si="19"/>
        <v>8206.766917293233</v>
      </c>
      <c r="L100" s="195">
        <f t="shared" si="20"/>
        <v>114.18237885678536</v>
      </c>
      <c r="M100" s="194">
        <f t="shared" si="15"/>
        <v>0.025115740740740744</v>
      </c>
      <c r="N100" s="223" t="s">
        <v>96</v>
      </c>
      <c r="O100" s="197">
        <v>0.04262731481481482</v>
      </c>
      <c r="P100" s="198">
        <f t="shared" si="16"/>
        <v>0.04262731481481482</v>
      </c>
      <c r="Q100" s="198" t="s">
        <v>411</v>
      </c>
      <c r="R100" s="205">
        <v>0.08263888888888889</v>
      </c>
      <c r="S100" s="200">
        <f t="shared" si="17"/>
        <v>0.08263888888888889</v>
      </c>
      <c r="T100" s="200" t="s">
        <v>406</v>
      </c>
      <c r="U100" s="206" t="s">
        <v>341</v>
      </c>
      <c r="V100" s="202"/>
    </row>
    <row r="101" spans="1:22" ht="23.25" customHeight="1">
      <c r="A101" s="186" t="s">
        <v>418</v>
      </c>
      <c r="B101" s="220" t="s">
        <v>1318</v>
      </c>
      <c r="C101" s="218" t="s">
        <v>328</v>
      </c>
      <c r="D101" s="219">
        <v>1964</v>
      </c>
      <c r="E101" s="190">
        <v>0.10936342592592592</v>
      </c>
      <c r="F101" s="203" t="s">
        <v>42</v>
      </c>
      <c r="G101" s="204" t="s">
        <v>144</v>
      </c>
      <c r="H101" s="193">
        <f aca="true" t="shared" si="21" ref="H101:H116">E101/17.5</f>
        <v>0.006249338624338624</v>
      </c>
      <c r="I101" s="194">
        <f>E101-E5</f>
        <v>0.0521412037037037</v>
      </c>
      <c r="J101" s="194">
        <f t="shared" si="18"/>
        <v>0.0016087962962962887</v>
      </c>
      <c r="K101" s="195">
        <f t="shared" si="19"/>
        <v>8343.475500052915</v>
      </c>
      <c r="L101" s="195">
        <f t="shared" si="20"/>
        <v>136.70858275968203</v>
      </c>
      <c r="M101" s="194">
        <f aca="true" t="shared" si="22" ref="M101:M116">E101-S101</f>
        <v>0.021365740740740727</v>
      </c>
      <c r="N101" s="196" t="s">
        <v>330</v>
      </c>
      <c r="O101" s="197">
        <v>0.046342592592592595</v>
      </c>
      <c r="P101" s="198">
        <f aca="true" t="shared" si="23" ref="P101:P116">O101-V101</f>
        <v>0.046342592592592595</v>
      </c>
      <c r="Q101" s="198" t="s">
        <v>438</v>
      </c>
      <c r="R101" s="205">
        <v>0.08799768518518519</v>
      </c>
      <c r="S101" s="200">
        <f aca="true" t="shared" si="24" ref="S101:S116">R101-V101</f>
        <v>0.08799768518518519</v>
      </c>
      <c r="T101" s="200" t="s">
        <v>429</v>
      </c>
      <c r="U101" s="206" t="s">
        <v>294</v>
      </c>
      <c r="V101" s="202"/>
    </row>
    <row r="102" spans="1:22" ht="23.25" customHeight="1">
      <c r="A102" s="186" t="s">
        <v>422</v>
      </c>
      <c r="B102" s="220" t="s">
        <v>1317</v>
      </c>
      <c r="C102" s="218" t="s">
        <v>328</v>
      </c>
      <c r="D102" s="219">
        <v>1966</v>
      </c>
      <c r="E102" s="190">
        <v>0.109375</v>
      </c>
      <c r="F102" s="203" t="s">
        <v>42</v>
      </c>
      <c r="G102" s="204" t="s">
        <v>147</v>
      </c>
      <c r="H102" s="193">
        <f t="shared" si="21"/>
        <v>0.00625</v>
      </c>
      <c r="I102" s="194">
        <f>E102-E5</f>
        <v>0.05215277777777778</v>
      </c>
      <c r="J102" s="194">
        <f aca="true" t="shared" si="25" ref="J102:J116">E102-E101</f>
        <v>1.157407407408051E-05</v>
      </c>
      <c r="K102" s="195">
        <f aca="true" t="shared" si="26" ref="K102:K116">(I102/H102)*1000</f>
        <v>8344.444444444443</v>
      </c>
      <c r="L102" s="195">
        <f aca="true" t="shared" si="27" ref="L102:L116">K102-K101</f>
        <v>0.9689443915285665</v>
      </c>
      <c r="M102" s="194">
        <f t="shared" si="22"/>
        <v>0.022337962962962962</v>
      </c>
      <c r="N102" s="196" t="s">
        <v>341</v>
      </c>
      <c r="O102" s="197">
        <v>0.046331018518518514</v>
      </c>
      <c r="P102" s="198">
        <f t="shared" si="23"/>
        <v>0.046331018518518514</v>
      </c>
      <c r="Q102" s="198" t="s">
        <v>441</v>
      </c>
      <c r="R102" s="205">
        <v>0.08703703703703704</v>
      </c>
      <c r="S102" s="200">
        <f t="shared" si="24"/>
        <v>0.08703703703703704</v>
      </c>
      <c r="T102" s="200" t="s">
        <v>422</v>
      </c>
      <c r="U102" s="206" t="s">
        <v>132</v>
      </c>
      <c r="V102" s="202"/>
    </row>
    <row r="103" spans="1:22" ht="23.25" customHeight="1">
      <c r="A103" s="186" t="s">
        <v>427</v>
      </c>
      <c r="B103" s="220" t="s">
        <v>1301</v>
      </c>
      <c r="C103" s="218" t="s">
        <v>40</v>
      </c>
      <c r="D103" s="219">
        <v>1979</v>
      </c>
      <c r="E103" s="190">
        <v>0.11322916666666666</v>
      </c>
      <c r="F103" s="191" t="s">
        <v>26</v>
      </c>
      <c r="G103" s="192" t="s">
        <v>232</v>
      </c>
      <c r="H103" s="193">
        <f t="shared" si="21"/>
        <v>0.006470238095238095</v>
      </c>
      <c r="I103" s="194">
        <f>E103-E5</f>
        <v>0.056006944444444436</v>
      </c>
      <c r="J103" s="194">
        <f t="shared" si="25"/>
        <v>0.0038541666666666585</v>
      </c>
      <c r="K103" s="195">
        <f t="shared" si="26"/>
        <v>8656.087089849738</v>
      </c>
      <c r="L103" s="195">
        <f t="shared" si="27"/>
        <v>311.6426454052944</v>
      </c>
      <c r="M103" s="194">
        <f t="shared" si="22"/>
        <v>0.026608796296296297</v>
      </c>
      <c r="N103" s="196" t="s">
        <v>384</v>
      </c>
      <c r="O103" s="197">
        <v>0.041666666666666664</v>
      </c>
      <c r="P103" s="198">
        <f t="shared" si="23"/>
        <v>0.041666666666666664</v>
      </c>
      <c r="Q103" s="198" t="s">
        <v>404</v>
      </c>
      <c r="R103" s="205">
        <v>0.08662037037037036</v>
      </c>
      <c r="S103" s="200">
        <f t="shared" si="24"/>
        <v>0.08662037037037036</v>
      </c>
      <c r="T103" s="200" t="s">
        <v>418</v>
      </c>
      <c r="U103" s="206" t="s">
        <v>101</v>
      </c>
      <c r="V103" s="202"/>
    </row>
    <row r="104" spans="1:22" ht="23.25" customHeight="1">
      <c r="A104" s="186" t="s">
        <v>429</v>
      </c>
      <c r="B104" s="220" t="s">
        <v>1389</v>
      </c>
      <c r="C104" s="218" t="s">
        <v>40</v>
      </c>
      <c r="D104" s="219">
        <v>1948</v>
      </c>
      <c r="E104" s="190">
        <v>0.11400462962962964</v>
      </c>
      <c r="F104" s="232" t="s">
        <v>289</v>
      </c>
      <c r="G104" s="230" t="s">
        <v>37</v>
      </c>
      <c r="H104" s="193">
        <f t="shared" si="21"/>
        <v>0.0065145502645502645</v>
      </c>
      <c r="I104" s="194">
        <f>E104-E5</f>
        <v>0.05678240740740741</v>
      </c>
      <c r="J104" s="194">
        <f t="shared" si="25"/>
        <v>0.0007754629629629778</v>
      </c>
      <c r="K104" s="195">
        <f t="shared" si="26"/>
        <v>8716.243654822336</v>
      </c>
      <c r="L104" s="195">
        <f t="shared" si="27"/>
        <v>60.15656497259806</v>
      </c>
      <c r="M104" s="194">
        <f t="shared" si="22"/>
        <v>0.02461805555555556</v>
      </c>
      <c r="N104" s="223" t="s">
        <v>91</v>
      </c>
      <c r="O104" s="197">
        <v>0.04501157407407407</v>
      </c>
      <c r="P104" s="198">
        <f t="shared" si="23"/>
        <v>0.04501157407407407</v>
      </c>
      <c r="Q104" s="198" t="s">
        <v>427</v>
      </c>
      <c r="R104" s="205">
        <v>0.08938657407407408</v>
      </c>
      <c r="S104" s="200">
        <f t="shared" si="24"/>
        <v>0.08938657407407408</v>
      </c>
      <c r="T104" s="200" t="s">
        <v>441</v>
      </c>
      <c r="U104" s="206" t="s">
        <v>224</v>
      </c>
      <c r="V104" s="202"/>
    </row>
    <row r="105" spans="1:22" ht="23.25" customHeight="1">
      <c r="A105" s="186" t="s">
        <v>433</v>
      </c>
      <c r="B105" s="220" t="s">
        <v>1122</v>
      </c>
      <c r="C105" s="218" t="s">
        <v>1363</v>
      </c>
      <c r="D105" s="219">
        <v>1965</v>
      </c>
      <c r="E105" s="190">
        <v>0.11524305555555554</v>
      </c>
      <c r="F105" s="203" t="s">
        <v>42</v>
      </c>
      <c r="G105" s="204" t="s">
        <v>151</v>
      </c>
      <c r="H105" s="193">
        <f t="shared" si="21"/>
        <v>0.00658531746031746</v>
      </c>
      <c r="I105" s="194">
        <f>E105-E5</f>
        <v>0.05802083333333332</v>
      </c>
      <c r="J105" s="194">
        <f t="shared" si="25"/>
        <v>0.0012384259259259067</v>
      </c>
      <c r="K105" s="195">
        <f t="shared" si="26"/>
        <v>8810.635733654713</v>
      </c>
      <c r="L105" s="195">
        <f t="shared" si="27"/>
        <v>94.39207883237759</v>
      </c>
      <c r="M105" s="194">
        <f t="shared" si="22"/>
        <v>0.027164351851851842</v>
      </c>
      <c r="N105" s="196" t="s">
        <v>389</v>
      </c>
      <c r="O105" s="197">
        <v>0.04265046296296296</v>
      </c>
      <c r="P105" s="198">
        <f t="shared" si="23"/>
        <v>0.04265046296296296</v>
      </c>
      <c r="Q105" s="198" t="s">
        <v>414</v>
      </c>
      <c r="R105" s="205">
        <v>0.0880787037037037</v>
      </c>
      <c r="S105" s="200">
        <f t="shared" si="24"/>
        <v>0.0880787037037037</v>
      </c>
      <c r="T105" s="200" t="s">
        <v>433</v>
      </c>
      <c r="U105" s="206" t="s">
        <v>37</v>
      </c>
      <c r="V105" s="202"/>
    </row>
    <row r="106" spans="1:22" ht="23.25" customHeight="1">
      <c r="A106" s="186" t="s">
        <v>441</v>
      </c>
      <c r="B106" s="220" t="s">
        <v>1322</v>
      </c>
      <c r="C106" s="218" t="s">
        <v>65</v>
      </c>
      <c r="D106" s="219">
        <v>1976</v>
      </c>
      <c r="E106" s="190">
        <v>0.11663194444444445</v>
      </c>
      <c r="F106" s="231" t="s">
        <v>165</v>
      </c>
      <c r="G106" s="222" t="s">
        <v>81</v>
      </c>
      <c r="H106" s="193">
        <f t="shared" si="21"/>
        <v>0.00666468253968254</v>
      </c>
      <c r="I106" s="194">
        <f>E106-E5</f>
        <v>0.05940972222222223</v>
      </c>
      <c r="J106" s="194">
        <f t="shared" si="25"/>
        <v>0.0013888888888889117</v>
      </c>
      <c r="K106" s="195">
        <f t="shared" si="26"/>
        <v>8914.111342661508</v>
      </c>
      <c r="L106" s="195">
        <f t="shared" si="27"/>
        <v>103.47560900679491</v>
      </c>
      <c r="M106" s="194">
        <f t="shared" si="22"/>
        <v>0.027187500000000017</v>
      </c>
      <c r="N106" s="223" t="s">
        <v>101</v>
      </c>
      <c r="O106" s="197">
        <v>0.044328703703703703</v>
      </c>
      <c r="P106" s="198">
        <f t="shared" si="23"/>
        <v>0.044328703703703703</v>
      </c>
      <c r="Q106" s="198" t="s">
        <v>422</v>
      </c>
      <c r="R106" s="205">
        <v>0.08944444444444444</v>
      </c>
      <c r="S106" s="200">
        <f t="shared" si="24"/>
        <v>0.08944444444444444</v>
      </c>
      <c r="T106" s="200" t="s">
        <v>438</v>
      </c>
      <c r="U106" s="206" t="s">
        <v>513</v>
      </c>
      <c r="V106" s="202"/>
    </row>
    <row r="107" spans="1:22" ht="23.25" customHeight="1">
      <c r="A107" s="186" t="s">
        <v>438</v>
      </c>
      <c r="B107" s="220" t="s">
        <v>1133</v>
      </c>
      <c r="C107" s="218" t="s">
        <v>40</v>
      </c>
      <c r="D107" s="219">
        <v>1954</v>
      </c>
      <c r="E107" s="190">
        <v>0.11751157407407407</v>
      </c>
      <c r="F107" s="232" t="s">
        <v>289</v>
      </c>
      <c r="G107" s="230" t="s">
        <v>43</v>
      </c>
      <c r="H107" s="193">
        <f t="shared" si="21"/>
        <v>0.00671494708994709</v>
      </c>
      <c r="I107" s="194">
        <f>E107-E5</f>
        <v>0.06028935185185185</v>
      </c>
      <c r="J107" s="194">
        <f t="shared" si="25"/>
        <v>0.0008796296296296191</v>
      </c>
      <c r="K107" s="195">
        <f t="shared" si="26"/>
        <v>8978.380774155423</v>
      </c>
      <c r="L107" s="195">
        <f t="shared" si="27"/>
        <v>64.26943149391445</v>
      </c>
      <c r="M107" s="194">
        <f t="shared" si="22"/>
        <v>0.030416666666666675</v>
      </c>
      <c r="N107" s="223" t="s">
        <v>111</v>
      </c>
      <c r="O107" s="197">
        <v>0.042604166666666665</v>
      </c>
      <c r="P107" s="198">
        <f t="shared" si="23"/>
        <v>0.042604166666666665</v>
      </c>
      <c r="Q107" s="198" t="s">
        <v>406</v>
      </c>
      <c r="R107" s="205">
        <v>0.0870949074074074</v>
      </c>
      <c r="S107" s="200">
        <f t="shared" si="24"/>
        <v>0.0870949074074074</v>
      </c>
      <c r="T107" s="200" t="s">
        <v>427</v>
      </c>
      <c r="U107" s="206" t="s">
        <v>81</v>
      </c>
      <c r="V107" s="202"/>
    </row>
    <row r="108" spans="1:22" ht="23.25" customHeight="1">
      <c r="A108" s="186" t="s">
        <v>446</v>
      </c>
      <c r="B108" s="220" t="s">
        <v>1390</v>
      </c>
      <c r="C108" s="218" t="s">
        <v>312</v>
      </c>
      <c r="D108" s="219">
        <v>1957</v>
      </c>
      <c r="E108" s="190">
        <v>0.11881944444444444</v>
      </c>
      <c r="F108" s="209" t="s">
        <v>42</v>
      </c>
      <c r="G108" s="204" t="s">
        <v>155</v>
      </c>
      <c r="H108" s="193">
        <f t="shared" si="21"/>
        <v>0.006789682539682539</v>
      </c>
      <c r="I108" s="194">
        <f>E108-E5</f>
        <v>0.06159722222222221</v>
      </c>
      <c r="J108" s="194">
        <f t="shared" si="25"/>
        <v>0.001307870370370362</v>
      </c>
      <c r="K108" s="195">
        <f t="shared" si="26"/>
        <v>9072.18001168907</v>
      </c>
      <c r="L108" s="195">
        <f t="shared" si="27"/>
        <v>93.7992375336471</v>
      </c>
      <c r="M108" s="194">
        <f t="shared" si="22"/>
        <v>0.0214236111111111</v>
      </c>
      <c r="N108" s="196" t="s">
        <v>333</v>
      </c>
      <c r="O108" s="197">
        <v>0.05295138888888889</v>
      </c>
      <c r="P108" s="198">
        <f t="shared" si="23"/>
        <v>0.05295138888888889</v>
      </c>
      <c r="Q108" s="198" t="s">
        <v>446</v>
      </c>
      <c r="R108" s="205">
        <v>0.09739583333333333</v>
      </c>
      <c r="S108" s="200">
        <f t="shared" si="24"/>
        <v>0.09739583333333333</v>
      </c>
      <c r="T108" s="200" t="s">
        <v>446</v>
      </c>
      <c r="U108" s="206" t="s">
        <v>483</v>
      </c>
      <c r="V108" s="202"/>
    </row>
    <row r="109" spans="1:22" ht="23.25" customHeight="1">
      <c r="A109" s="186" t="s">
        <v>449</v>
      </c>
      <c r="B109" s="220" t="s">
        <v>1319</v>
      </c>
      <c r="C109" s="218" t="s">
        <v>65</v>
      </c>
      <c r="D109" s="219">
        <v>1953</v>
      </c>
      <c r="E109" s="190">
        <v>0.13072916666666667</v>
      </c>
      <c r="F109" s="229" t="s">
        <v>289</v>
      </c>
      <c r="G109" s="230" t="s">
        <v>48</v>
      </c>
      <c r="H109" s="193">
        <f t="shared" si="21"/>
        <v>0.007470238095238096</v>
      </c>
      <c r="I109" s="194">
        <f>E109-E5</f>
        <v>0.07350694444444444</v>
      </c>
      <c r="J109" s="194">
        <f t="shared" si="25"/>
        <v>0.011909722222222238</v>
      </c>
      <c r="K109" s="195">
        <f t="shared" si="26"/>
        <v>9839.973439575033</v>
      </c>
      <c r="L109" s="195">
        <f t="shared" si="27"/>
        <v>767.793427885963</v>
      </c>
      <c r="M109" s="194">
        <f t="shared" si="22"/>
        <v>0.027662037037037054</v>
      </c>
      <c r="N109" s="223" t="s">
        <v>106</v>
      </c>
      <c r="O109" s="197">
        <v>0.05582175925925926</v>
      </c>
      <c r="P109" s="198">
        <f t="shared" si="23"/>
        <v>0.05582175925925926</v>
      </c>
      <c r="Q109" s="198" t="s">
        <v>449</v>
      </c>
      <c r="R109" s="205">
        <v>0.10306712962962962</v>
      </c>
      <c r="S109" s="200">
        <f t="shared" si="24"/>
        <v>0.10306712962962962</v>
      </c>
      <c r="T109" s="200" t="s">
        <v>449</v>
      </c>
      <c r="U109" s="206" t="s">
        <v>520</v>
      </c>
      <c r="V109" s="202"/>
    </row>
    <row r="110" spans="1:22" ht="23.25" customHeight="1">
      <c r="A110" s="186" t="s">
        <v>454</v>
      </c>
      <c r="B110" s="220" t="s">
        <v>1391</v>
      </c>
      <c r="C110" s="218" t="s">
        <v>65</v>
      </c>
      <c r="D110" s="219">
        <v>1979</v>
      </c>
      <c r="E110" s="190">
        <v>0.13608796296296297</v>
      </c>
      <c r="F110" s="191" t="s">
        <v>26</v>
      </c>
      <c r="G110" s="192" t="s">
        <v>236</v>
      </c>
      <c r="H110" s="193">
        <f t="shared" si="21"/>
        <v>0.007776455026455026</v>
      </c>
      <c r="I110" s="194">
        <f>E110-E5</f>
        <v>0.07886574074074074</v>
      </c>
      <c r="J110" s="194">
        <f t="shared" si="25"/>
        <v>0.005358796296296292</v>
      </c>
      <c r="K110" s="195">
        <f t="shared" si="26"/>
        <v>10141.605715257698</v>
      </c>
      <c r="L110" s="195">
        <f t="shared" si="27"/>
        <v>301.63227568266484</v>
      </c>
      <c r="M110" s="194">
        <f t="shared" si="22"/>
        <v>0.022939814814814816</v>
      </c>
      <c r="N110" s="196" t="s">
        <v>349</v>
      </c>
      <c r="O110" s="197">
        <v>0.06100694444444444</v>
      </c>
      <c r="P110" s="198">
        <f t="shared" si="23"/>
        <v>0.06100694444444444</v>
      </c>
      <c r="Q110" s="198" t="s">
        <v>454</v>
      </c>
      <c r="R110" s="205">
        <v>0.11314814814814815</v>
      </c>
      <c r="S110" s="200">
        <f t="shared" si="24"/>
        <v>0.11314814814814815</v>
      </c>
      <c r="T110" s="200" t="s">
        <v>454</v>
      </c>
      <c r="U110" s="206" t="s">
        <v>218</v>
      </c>
      <c r="V110" s="202"/>
    </row>
    <row r="111" spans="1:22" ht="23.25" customHeight="1">
      <c r="A111" s="186" t="s">
        <v>457</v>
      </c>
      <c r="B111" s="220" t="s">
        <v>1392</v>
      </c>
      <c r="C111" s="218" t="s">
        <v>65</v>
      </c>
      <c r="D111" s="219">
        <v>1992</v>
      </c>
      <c r="E111" s="190">
        <v>0.14305555555555557</v>
      </c>
      <c r="F111" s="191" t="s">
        <v>26</v>
      </c>
      <c r="G111" s="192" t="s">
        <v>240</v>
      </c>
      <c r="H111" s="193">
        <f t="shared" si="21"/>
        <v>0.008174603174603176</v>
      </c>
      <c r="I111" s="194">
        <f>E111-E5</f>
        <v>0.08583333333333334</v>
      </c>
      <c r="J111" s="194">
        <f t="shared" si="25"/>
        <v>0.0069675925925926085</v>
      </c>
      <c r="K111" s="195">
        <f t="shared" si="26"/>
        <v>10499.999999999998</v>
      </c>
      <c r="L111" s="195">
        <f t="shared" si="27"/>
        <v>358.39428474230044</v>
      </c>
      <c r="M111" s="194">
        <f t="shared" si="22"/>
        <v>0.025057870370370397</v>
      </c>
      <c r="N111" s="196" t="s">
        <v>359</v>
      </c>
      <c r="O111" s="197">
        <v>0.06452546296296297</v>
      </c>
      <c r="P111" s="198">
        <f t="shared" si="23"/>
        <v>0.06452546296296297</v>
      </c>
      <c r="Q111" s="198" t="s">
        <v>457</v>
      </c>
      <c r="R111" s="205">
        <v>0.11799768518518518</v>
      </c>
      <c r="S111" s="200">
        <f t="shared" si="24"/>
        <v>0.11799768518518518</v>
      </c>
      <c r="T111" s="200" t="s">
        <v>457</v>
      </c>
      <c r="U111" s="206" t="s">
        <v>232</v>
      </c>
      <c r="V111" s="202"/>
    </row>
    <row r="112" spans="1:22" ht="23.25" customHeight="1">
      <c r="A112" s="186" t="s">
        <v>460</v>
      </c>
      <c r="B112" s="220" t="s">
        <v>1393</v>
      </c>
      <c r="C112" s="218" t="s">
        <v>65</v>
      </c>
      <c r="D112" s="219">
        <v>1991</v>
      </c>
      <c r="E112" s="190">
        <v>0.14305555555555557</v>
      </c>
      <c r="F112" s="191" t="s">
        <v>26</v>
      </c>
      <c r="G112" s="192" t="s">
        <v>243</v>
      </c>
      <c r="H112" s="193">
        <f t="shared" si="21"/>
        <v>0.008174603174603176</v>
      </c>
      <c r="I112" s="194">
        <f>E112-E5</f>
        <v>0.08583333333333334</v>
      </c>
      <c r="J112" s="194">
        <f t="shared" si="25"/>
        <v>0</v>
      </c>
      <c r="K112" s="195">
        <f t="shared" si="26"/>
        <v>10499.999999999998</v>
      </c>
      <c r="L112" s="195">
        <f t="shared" si="27"/>
        <v>0</v>
      </c>
      <c r="M112" s="194">
        <f t="shared" si="22"/>
        <v>0.025057870370370397</v>
      </c>
      <c r="N112" s="196" t="s">
        <v>364</v>
      </c>
      <c r="O112" s="197">
        <v>0.0645949074074074</v>
      </c>
      <c r="P112" s="198">
        <f t="shared" si="23"/>
        <v>0.0645949074074074</v>
      </c>
      <c r="Q112" s="198" t="s">
        <v>460</v>
      </c>
      <c r="R112" s="205">
        <v>0.11799768518518518</v>
      </c>
      <c r="S112" s="200">
        <f t="shared" si="24"/>
        <v>0.11799768518518518</v>
      </c>
      <c r="T112" s="200" t="s">
        <v>460</v>
      </c>
      <c r="U112" s="206" t="s">
        <v>251</v>
      </c>
      <c r="V112" s="202"/>
    </row>
    <row r="113" spans="1:22" ht="23.25" customHeight="1">
      <c r="A113" s="186" t="s">
        <v>464</v>
      </c>
      <c r="B113" s="220" t="s">
        <v>1394</v>
      </c>
      <c r="C113" s="218" t="s">
        <v>65</v>
      </c>
      <c r="D113" s="219">
        <v>1993</v>
      </c>
      <c r="E113" s="190">
        <v>0.14305555555555557</v>
      </c>
      <c r="F113" s="191" t="s">
        <v>26</v>
      </c>
      <c r="G113" s="192" t="s">
        <v>247</v>
      </c>
      <c r="H113" s="193">
        <f t="shared" si="21"/>
        <v>0.008174603174603176</v>
      </c>
      <c r="I113" s="194">
        <f>E113-E5</f>
        <v>0.08583333333333334</v>
      </c>
      <c r="J113" s="194">
        <f t="shared" si="25"/>
        <v>0</v>
      </c>
      <c r="K113" s="195">
        <f t="shared" si="26"/>
        <v>10499.999999999998</v>
      </c>
      <c r="L113" s="195">
        <f t="shared" si="27"/>
        <v>0</v>
      </c>
      <c r="M113" s="194">
        <f t="shared" si="22"/>
        <v>0.025057870370370397</v>
      </c>
      <c r="N113" s="196" t="s">
        <v>368</v>
      </c>
      <c r="O113" s="197">
        <v>0.0645949074074074</v>
      </c>
      <c r="P113" s="198">
        <f t="shared" si="23"/>
        <v>0.0645949074074074</v>
      </c>
      <c r="Q113" s="198" t="s">
        <v>464</v>
      </c>
      <c r="R113" s="205">
        <v>0.11799768518518518</v>
      </c>
      <c r="S113" s="200">
        <f t="shared" si="24"/>
        <v>0.11799768518518518</v>
      </c>
      <c r="T113" s="200" t="s">
        <v>464</v>
      </c>
      <c r="U113" s="206" t="s">
        <v>255</v>
      </c>
      <c r="V113" s="202"/>
    </row>
    <row r="114" spans="1:22" ht="23.25" customHeight="1">
      <c r="A114" s="186" t="s">
        <v>467</v>
      </c>
      <c r="B114" s="220" t="s">
        <v>1300</v>
      </c>
      <c r="C114" s="218" t="s">
        <v>65</v>
      </c>
      <c r="D114" s="219">
        <v>1958</v>
      </c>
      <c r="E114" s="190">
        <v>0.14921296296296296</v>
      </c>
      <c r="F114" s="203" t="s">
        <v>42</v>
      </c>
      <c r="G114" s="204" t="s">
        <v>160</v>
      </c>
      <c r="H114" s="193">
        <f t="shared" si="21"/>
        <v>0.008526455026455026</v>
      </c>
      <c r="I114" s="194">
        <f>E114-E5</f>
        <v>0.09199074074074073</v>
      </c>
      <c r="J114" s="194">
        <f t="shared" si="25"/>
        <v>0.006157407407407389</v>
      </c>
      <c r="K114" s="195">
        <f t="shared" si="26"/>
        <v>10788.861309339123</v>
      </c>
      <c r="L114" s="195">
        <f t="shared" si="27"/>
        <v>288.861309339125</v>
      </c>
      <c r="M114" s="194">
        <f t="shared" si="22"/>
        <v>0.031041666666666662</v>
      </c>
      <c r="N114" s="196" t="s">
        <v>397</v>
      </c>
      <c r="O114" s="197">
        <v>0.06666666666666667</v>
      </c>
      <c r="P114" s="198">
        <f t="shared" si="23"/>
        <v>0.06666666666666667</v>
      </c>
      <c r="Q114" s="198" t="s">
        <v>467</v>
      </c>
      <c r="R114" s="205">
        <v>0.1181712962962963</v>
      </c>
      <c r="S114" s="200">
        <f t="shared" si="24"/>
        <v>0.1181712962962963</v>
      </c>
      <c r="T114" s="200" t="s">
        <v>467</v>
      </c>
      <c r="U114" s="206" t="s">
        <v>384</v>
      </c>
      <c r="V114" s="202"/>
    </row>
    <row r="115" spans="1:22" ht="23.25" customHeight="1">
      <c r="A115" s="186" t="s">
        <v>472</v>
      </c>
      <c r="B115" s="220" t="s">
        <v>1395</v>
      </c>
      <c r="C115" s="218" t="s">
        <v>65</v>
      </c>
      <c r="D115" s="219">
        <v>1949</v>
      </c>
      <c r="E115" s="190">
        <v>0.16186342592592592</v>
      </c>
      <c r="F115" s="227" t="s">
        <v>100</v>
      </c>
      <c r="G115" s="228" t="s">
        <v>57</v>
      </c>
      <c r="H115" s="193">
        <f t="shared" si="21"/>
        <v>0.009249338624338624</v>
      </c>
      <c r="I115" s="194">
        <f>E115-E5</f>
        <v>0.1046412037037037</v>
      </c>
      <c r="J115" s="194">
        <f t="shared" si="25"/>
        <v>0.01265046296296296</v>
      </c>
      <c r="K115" s="195">
        <f t="shared" si="26"/>
        <v>11313.371469431533</v>
      </c>
      <c r="L115" s="195">
        <f t="shared" si="27"/>
        <v>524.5101600924099</v>
      </c>
      <c r="M115" s="194">
        <f t="shared" si="22"/>
        <v>0.0320023148148148</v>
      </c>
      <c r="N115" s="196" t="s">
        <v>400</v>
      </c>
      <c r="O115" s="197">
        <v>0.06666666666666667</v>
      </c>
      <c r="P115" s="198">
        <f t="shared" si="23"/>
        <v>0.06666666666666667</v>
      </c>
      <c r="Q115" s="198" t="s">
        <v>472</v>
      </c>
      <c r="R115" s="205">
        <v>0.12986111111111112</v>
      </c>
      <c r="S115" s="200">
        <f t="shared" si="24"/>
        <v>0.12986111111111112</v>
      </c>
      <c r="T115" s="200" t="s">
        <v>475</v>
      </c>
      <c r="U115" s="206" t="s">
        <v>118</v>
      </c>
      <c r="V115" s="202"/>
    </row>
    <row r="116" spans="1:22" ht="23.25" customHeight="1">
      <c r="A116" s="186" t="s">
        <v>475</v>
      </c>
      <c r="B116" s="220" t="s">
        <v>1396</v>
      </c>
      <c r="C116" s="218" t="s">
        <v>65</v>
      </c>
      <c r="D116" s="219">
        <v>1947</v>
      </c>
      <c r="E116" s="190">
        <v>0.1638425925925926</v>
      </c>
      <c r="F116" s="227" t="s">
        <v>100</v>
      </c>
      <c r="G116" s="228" t="s">
        <v>62</v>
      </c>
      <c r="H116" s="193">
        <f t="shared" si="21"/>
        <v>0.009362433862433862</v>
      </c>
      <c r="I116" s="194">
        <f>E116-E5</f>
        <v>0.10662037037037037</v>
      </c>
      <c r="J116" s="194">
        <f t="shared" si="25"/>
        <v>0.0019791666666666707</v>
      </c>
      <c r="K116" s="195">
        <f t="shared" si="26"/>
        <v>11388.10398417632</v>
      </c>
      <c r="L116" s="195">
        <f t="shared" si="27"/>
        <v>74.73251474478639</v>
      </c>
      <c r="M116" s="194">
        <f t="shared" si="22"/>
        <v>0.03409722222222222</v>
      </c>
      <c r="N116" s="196" t="s">
        <v>404</v>
      </c>
      <c r="O116" s="197">
        <v>0.06666666666666667</v>
      </c>
      <c r="P116" s="198">
        <f t="shared" si="23"/>
        <v>0.06666666666666667</v>
      </c>
      <c r="Q116" s="198" t="s">
        <v>475</v>
      </c>
      <c r="R116" s="205">
        <v>0.12974537037037037</v>
      </c>
      <c r="S116" s="200">
        <f t="shared" si="24"/>
        <v>0.12974537037037037</v>
      </c>
      <c r="T116" s="200" t="s">
        <v>472</v>
      </c>
      <c r="U116" s="206" t="s">
        <v>273</v>
      </c>
      <c r="V116" s="202"/>
    </row>
    <row r="118" spans="6:8" ht="15.75">
      <c r="F118" s="233" t="s">
        <v>26</v>
      </c>
      <c r="G118" s="234" t="s">
        <v>756</v>
      </c>
      <c r="H118" s="235"/>
    </row>
    <row r="119" spans="6:8" ht="15.75">
      <c r="F119" s="237" t="s">
        <v>42</v>
      </c>
      <c r="G119" s="238" t="s">
        <v>757</v>
      </c>
      <c r="H119" s="239"/>
    </row>
    <row r="120" spans="6:8" ht="15.75">
      <c r="F120" s="240" t="s">
        <v>100</v>
      </c>
      <c r="G120" s="238" t="s">
        <v>758</v>
      </c>
      <c r="H120" s="239"/>
    </row>
    <row r="121" spans="2:8" ht="15.75">
      <c r="B121" s="177"/>
      <c r="C121" s="177"/>
      <c r="F121" s="241" t="s">
        <v>165</v>
      </c>
      <c r="G121" s="238" t="s">
        <v>759</v>
      </c>
      <c r="H121" s="239"/>
    </row>
    <row r="122" spans="6:9" ht="12.75">
      <c r="F122" s="242" t="s">
        <v>289</v>
      </c>
      <c r="G122" s="243" t="s">
        <v>760</v>
      </c>
      <c r="H122" s="244"/>
      <c r="I122" s="177"/>
    </row>
    <row r="123" spans="2:9" ht="12.75">
      <c r="B123" s="245"/>
      <c r="C123" s="245"/>
      <c r="I123" s="177"/>
    </row>
  </sheetData>
  <sheetProtection/>
  <autoFilter ref="A4:U116"/>
  <mergeCells count="2">
    <mergeCell ref="A1:U1"/>
    <mergeCell ref="A2:U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Richter Martin</cp:lastModifiedBy>
  <dcterms:created xsi:type="dcterms:W3CDTF">1997-01-24T11:07:25Z</dcterms:created>
  <dcterms:modified xsi:type="dcterms:W3CDTF">2014-09-29T19:44:00Z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