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 kolo" sheetId="1" r:id="rId1"/>
  </sheets>
  <definedNames>
    <definedName name="_xlnm._FilterDatabase" localSheetId="0" hidden="1">'1. kolo'!$A$2:$K$62</definedName>
  </definedNames>
  <calcPr fullCalcOnLoad="1"/>
</workbook>
</file>

<file path=xl/sharedStrings.xml><?xml version="1.0" encoding="utf-8"?>
<sst xmlns="http://schemas.openxmlformats.org/spreadsheetml/2006/main" count="211" uniqueCount="116">
  <si>
    <t xml:space="preserve">28. ročník BĚKODO - 1. kolo 19.3.2014 – 374. start historie </t>
  </si>
  <si>
    <t>CP</t>
  </si>
  <si>
    <t>příjmení</t>
  </si>
  <si>
    <t>RN</t>
  </si>
  <si>
    <t>V13</t>
  </si>
  <si>
    <t>oddíl</t>
  </si>
  <si>
    <t>čas</t>
  </si>
  <si>
    <t>kat</t>
  </si>
  <si>
    <t>PVK</t>
  </si>
  <si>
    <t>PB</t>
  </si>
  <si>
    <t>pozn.</t>
  </si>
  <si>
    <t>Pr 1 km</t>
  </si>
  <si>
    <t>Roubíček  Martin</t>
  </si>
  <si>
    <t>USK VŠEM UL</t>
  </si>
  <si>
    <t>M2</t>
  </si>
  <si>
    <t>Fliedr Tomáš</t>
  </si>
  <si>
    <t>F-BIKES Klub Sládek</t>
  </si>
  <si>
    <t>Ottenschläger Oto</t>
  </si>
  <si>
    <t>Krušnoman TT Litvínov</t>
  </si>
  <si>
    <t>M1</t>
  </si>
  <si>
    <t>Vlček Jiří</t>
  </si>
  <si>
    <t>SPONA Teplice</t>
  </si>
  <si>
    <t>M3</t>
  </si>
  <si>
    <t>Rež Zdeněk</t>
  </si>
  <si>
    <t>LOMAX</t>
  </si>
  <si>
    <t>nov</t>
  </si>
  <si>
    <t>Veselý Miroslav</t>
  </si>
  <si>
    <t>Glassman TT Teplice</t>
  </si>
  <si>
    <t>M4</t>
  </si>
  <si>
    <t>Eliáš Lukáš</t>
  </si>
  <si>
    <t>Háj</t>
  </si>
  <si>
    <t>Zbuzek  Jaroslav</t>
  </si>
  <si>
    <t>Holcr Milan</t>
  </si>
  <si>
    <t>AK Bílina</t>
  </si>
  <si>
    <t>Janák Michal</t>
  </si>
  <si>
    <t>Novakovský Jan</t>
  </si>
  <si>
    <t>AK Duchcov</t>
  </si>
  <si>
    <t>Laibl Aleš</t>
  </si>
  <si>
    <t>BK BĚKODO Teplice</t>
  </si>
  <si>
    <t>Molcar Míra</t>
  </si>
  <si>
    <t>Voth Jiří</t>
  </si>
  <si>
    <t>Restaurace 21</t>
  </si>
  <si>
    <t>Farda Petr</t>
  </si>
  <si>
    <t>Novák Petr</t>
  </si>
  <si>
    <t>OOP Trnovany</t>
  </si>
  <si>
    <t>Olšer Tomáš</t>
  </si>
  <si>
    <t>Majer Pavel</t>
  </si>
  <si>
    <t>Rusínová Zuzana</t>
  </si>
  <si>
    <t>Ž1</t>
  </si>
  <si>
    <t>7TOPŽ1</t>
  </si>
  <si>
    <t>Jarolímek Jan</t>
  </si>
  <si>
    <t>Marek Jiří</t>
  </si>
  <si>
    <t>Vlach Miroslav</t>
  </si>
  <si>
    <t>"geny z Keni "</t>
  </si>
  <si>
    <t>Karešová Světla</t>
  </si>
  <si>
    <t>Ž2</t>
  </si>
  <si>
    <t>5TOPŽ2</t>
  </si>
  <si>
    <t>Basbas Janis st.</t>
  </si>
  <si>
    <t>Dubí</t>
  </si>
  <si>
    <t>Vágnerová Veronika</t>
  </si>
  <si>
    <t>Verner Luboš</t>
  </si>
  <si>
    <t>Žandov</t>
  </si>
  <si>
    <t>Falk Pavel</t>
  </si>
  <si>
    <t>Korec Martin st.</t>
  </si>
  <si>
    <t>Teplice</t>
  </si>
  <si>
    <t>Ullrich Jan</t>
  </si>
  <si>
    <t>Ústí nad Labem</t>
  </si>
  <si>
    <t>Griza Marián</t>
  </si>
  <si>
    <t>Molcarová Jana</t>
  </si>
  <si>
    <t>Šmaňko Miroslav</t>
  </si>
  <si>
    <t>Antalová Laďka</t>
  </si>
  <si>
    <t>Špírková Lenka</t>
  </si>
  <si>
    <t>LOSAN Teplice</t>
  </si>
  <si>
    <t>Hampl Michal</t>
  </si>
  <si>
    <t>Richter Martin</t>
  </si>
  <si>
    <t>Glumbík Karel</t>
  </si>
  <si>
    <t>Kantová Olga</t>
  </si>
  <si>
    <t>Janík Tomáš</t>
  </si>
  <si>
    <t>Vorlíček Petr</t>
  </si>
  <si>
    <t>Bublová Naďa</t>
  </si>
  <si>
    <t>Čekalová Michaela</t>
  </si>
  <si>
    <t>Kořínková Marta</t>
  </si>
  <si>
    <t>Ž3</t>
  </si>
  <si>
    <t>2TOPŽ3</t>
  </si>
  <si>
    <t>Holubičková Lenka</t>
  </si>
  <si>
    <t>Dolanský Pavel</t>
  </si>
  <si>
    <t>Most</t>
  </si>
  <si>
    <t>Kantová Kamila</t>
  </si>
  <si>
    <t>Krupka</t>
  </si>
  <si>
    <t>Pek Dalibor</t>
  </si>
  <si>
    <t>Fiklíková Petra</t>
  </si>
  <si>
    <t>24:26</t>
  </si>
  <si>
    <t>Ernest Míra</t>
  </si>
  <si>
    <t>24:29</t>
  </si>
  <si>
    <t>Süsserová Lucie</t>
  </si>
  <si>
    <t>25:01</t>
  </si>
  <si>
    <t>Olah Dušan</t>
  </si>
  <si>
    <t>M5</t>
  </si>
  <si>
    <t>Čutíková Veronika</t>
  </si>
  <si>
    <t>TJ Krupka</t>
  </si>
  <si>
    <t>25:36</t>
  </si>
  <si>
    <t>Ernestová Eva</t>
  </si>
  <si>
    <t>25:42</t>
  </si>
  <si>
    <t>Lédlová Naděžda</t>
  </si>
  <si>
    <t>26:42</t>
  </si>
  <si>
    <t>Šatalík Standa</t>
  </si>
  <si>
    <t>26:44</t>
  </si>
  <si>
    <t>Sokolová Lenka</t>
  </si>
  <si>
    <t>27:49</t>
  </si>
  <si>
    <t>Vajová Jana</t>
  </si>
  <si>
    <t>27:50</t>
  </si>
  <si>
    <t>Valentová Jitka</t>
  </si>
  <si>
    <t>28:40</t>
  </si>
  <si>
    <t>Bučilová Míša</t>
  </si>
  <si>
    <t>29:21</t>
  </si>
  <si>
    <t>TOP10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</si>
</sst>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"/>
    <numFmt numFmtId="166" formatCode="0"/>
    <numFmt numFmtId="167" formatCode="H:MM;@"/>
    <numFmt numFmtId="168" formatCode="@"/>
    <numFmt numFmtId="169" formatCode="0.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Bookman Old Style"/>
      <family val="1"/>
    </font>
    <font>
      <sz val="7.5"/>
      <color indexed="8"/>
      <name val="Bookman Old Style"/>
      <family val="1"/>
    </font>
    <font>
      <b/>
      <sz val="11"/>
      <color indexed="8"/>
      <name val="Bookman Old Style"/>
      <family val="1"/>
    </font>
    <font>
      <sz val="7"/>
      <color indexed="8"/>
      <name val="Bookman Old Style"/>
      <family val="1"/>
    </font>
    <font>
      <sz val="8"/>
      <color indexed="8"/>
      <name val="Bookman Old Style"/>
      <family val="1"/>
    </font>
    <font>
      <b/>
      <sz val="10"/>
      <name val="Bookman Old Style"/>
      <family val="1"/>
    </font>
    <font>
      <i/>
      <sz val="8"/>
      <color indexed="8"/>
      <name val="Bookman Old Style"/>
      <family val="1"/>
    </font>
    <font>
      <sz val="10"/>
      <name val="Bookman Old Style"/>
      <family val="1"/>
    </font>
    <font>
      <sz val="7.5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i/>
      <sz val="7.5"/>
      <color indexed="8"/>
      <name val="Bookman Old Style"/>
      <family val="1"/>
    </font>
    <font>
      <sz val="10"/>
      <color indexed="8"/>
      <name val="Bookman Old Style"/>
      <family val="1"/>
    </font>
    <font>
      <b/>
      <sz val="8"/>
      <color indexed="8"/>
      <name val="Bookman Old Style"/>
      <family val="1"/>
    </font>
    <font>
      <sz val="9"/>
      <color indexed="8"/>
      <name val="Bookman Old Style"/>
      <family val="1"/>
    </font>
    <font>
      <b/>
      <sz val="7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7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7" fillId="3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7" fillId="3" borderId="4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4" fillId="0" borderId="6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9" fillId="0" borderId="9" xfId="0" applyFont="1" applyFill="1" applyBorder="1" applyAlignment="1">
      <alignment horizontal="center"/>
    </xf>
    <xf numFmtId="164" fontId="10" fillId="0" borderId="10" xfId="0" applyFont="1" applyFill="1" applyBorder="1" applyAlignment="1">
      <alignment horizontal="left" vertical="center"/>
    </xf>
    <xf numFmtId="164" fontId="11" fillId="0" borderId="10" xfId="0" applyFont="1" applyFill="1" applyBorder="1" applyAlignment="1">
      <alignment horizontal="center" vertical="center"/>
    </xf>
    <xf numFmtId="164" fontId="4" fillId="0" borderId="10" xfId="0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left" vertical="center"/>
    </xf>
    <xf numFmtId="165" fontId="13" fillId="5" borderId="12" xfId="0" applyNumberFormat="1" applyFont="1" applyFill="1" applyBorder="1" applyAlignment="1">
      <alignment horizontal="center"/>
    </xf>
    <xf numFmtId="164" fontId="11" fillId="0" borderId="13" xfId="0" applyFont="1" applyFill="1" applyBorder="1" applyAlignment="1">
      <alignment horizontal="center" vertical="center"/>
    </xf>
    <xf numFmtId="164" fontId="11" fillId="0" borderId="14" xfId="0" applyFont="1" applyFill="1" applyBorder="1" applyAlignment="1">
      <alignment horizontal="center" vertical="center"/>
    </xf>
    <xf numFmtId="166" fontId="8" fillId="4" borderId="15" xfId="0" applyNumberFormat="1" applyFont="1" applyFill="1" applyBorder="1" applyAlignment="1" applyProtection="1">
      <alignment horizontal="center" vertical="center"/>
      <protection hidden="1"/>
    </xf>
    <xf numFmtId="164" fontId="14" fillId="0" borderId="12" xfId="0" applyFont="1" applyFill="1" applyBorder="1" applyAlignment="1">
      <alignment horizontal="center" vertical="center"/>
    </xf>
    <xf numFmtId="165" fontId="15" fillId="0" borderId="16" xfId="0" applyNumberFormat="1" applyFont="1" applyFill="1" applyBorder="1" applyAlignment="1">
      <alignment horizontal="center" vertical="center"/>
    </xf>
    <xf numFmtId="164" fontId="9" fillId="0" borderId="17" xfId="0" applyFont="1" applyFill="1" applyBorder="1" applyAlignment="1">
      <alignment horizontal="center"/>
    </xf>
    <xf numFmtId="164" fontId="10" fillId="0" borderId="14" xfId="20" applyFont="1" applyFill="1" applyBorder="1" applyAlignment="1">
      <alignment horizontal="left" vertical="center"/>
      <protection/>
    </xf>
    <xf numFmtId="164" fontId="11" fillId="0" borderId="14" xfId="20" applyFont="1" applyFill="1" applyBorder="1" applyAlignment="1">
      <alignment horizontal="center" vertical="center"/>
      <protection/>
    </xf>
    <xf numFmtId="164" fontId="4" fillId="0" borderId="14" xfId="0" applyFont="1" applyFill="1" applyBorder="1" applyAlignment="1">
      <alignment horizontal="center" vertical="center"/>
    </xf>
    <xf numFmtId="165" fontId="12" fillId="0" borderId="18" xfId="20" applyNumberFormat="1" applyFont="1" applyFill="1" applyBorder="1" applyAlignment="1">
      <alignment horizontal="left" vertical="center"/>
      <protection/>
    </xf>
    <xf numFmtId="165" fontId="13" fillId="5" borderId="19" xfId="0" applyNumberFormat="1" applyFont="1" applyFill="1" applyBorder="1" applyAlignment="1">
      <alignment horizontal="center"/>
    </xf>
    <xf numFmtId="164" fontId="11" fillId="0" borderId="20" xfId="0" applyFont="1" applyFill="1" applyBorder="1" applyAlignment="1">
      <alignment horizontal="center" vertical="center"/>
    </xf>
    <xf numFmtId="166" fontId="8" fillId="6" borderId="21" xfId="0" applyNumberFormat="1" applyFont="1" applyFill="1" applyBorder="1" applyAlignment="1" applyProtection="1">
      <alignment horizontal="center" vertical="center"/>
      <protection hidden="1"/>
    </xf>
    <xf numFmtId="164" fontId="14" fillId="0" borderId="19" xfId="0" applyFont="1" applyFill="1" applyBorder="1" applyAlignment="1">
      <alignment horizontal="center" vertical="center"/>
    </xf>
    <xf numFmtId="165" fontId="15" fillId="0" borderId="22" xfId="0" applyNumberFormat="1" applyFont="1" applyFill="1" applyBorder="1" applyAlignment="1">
      <alignment horizontal="center" vertical="center"/>
    </xf>
    <xf numFmtId="164" fontId="6" fillId="0" borderId="12" xfId="0" applyFont="1" applyFill="1" applyBorder="1" applyAlignment="1">
      <alignment horizontal="center" vertical="center"/>
    </xf>
    <xf numFmtId="164" fontId="16" fillId="0" borderId="10" xfId="0" applyFont="1" applyFill="1" applyBorder="1" applyAlignment="1">
      <alignment horizontal="left" vertical="center"/>
    </xf>
    <xf numFmtId="164" fontId="7" fillId="7" borderId="11" xfId="0" applyFont="1" applyFill="1" applyBorder="1" applyAlignment="1">
      <alignment horizontal="left" vertical="center"/>
    </xf>
    <xf numFmtId="164" fontId="12" fillId="0" borderId="11" xfId="0" applyFont="1" applyFill="1" applyBorder="1" applyAlignment="1">
      <alignment horizontal="left" vertical="center"/>
    </xf>
    <xf numFmtId="166" fontId="8" fillId="6" borderId="15" xfId="0" applyNumberFormat="1" applyFont="1" applyFill="1" applyBorder="1" applyAlignment="1" applyProtection="1">
      <alignment horizontal="center" vertical="center"/>
      <protection hidden="1"/>
    </xf>
    <xf numFmtId="164" fontId="10" fillId="0" borderId="10" xfId="20" applyFont="1" applyFill="1" applyBorder="1" applyAlignment="1">
      <alignment horizontal="left" vertical="center"/>
      <protection/>
    </xf>
    <xf numFmtId="164" fontId="11" fillId="0" borderId="10" xfId="20" applyFont="1" applyFill="1" applyBorder="1" applyAlignment="1">
      <alignment horizontal="center" vertical="center"/>
      <protection/>
    </xf>
    <xf numFmtId="165" fontId="12" fillId="7" borderId="11" xfId="20" applyNumberFormat="1" applyFont="1" applyFill="1" applyBorder="1" applyAlignment="1">
      <alignment horizontal="left" vertical="center"/>
      <protection/>
    </xf>
    <xf numFmtId="164" fontId="7" fillId="0" borderId="11" xfId="0" applyFont="1" applyFill="1" applyBorder="1" applyAlignment="1">
      <alignment horizontal="left" vertical="center"/>
    </xf>
    <xf numFmtId="164" fontId="12" fillId="7" borderId="11" xfId="0" applyFont="1" applyFill="1" applyBorder="1" applyAlignment="1">
      <alignment horizontal="left" vertical="center"/>
    </xf>
    <xf numFmtId="165" fontId="12" fillId="7" borderId="11" xfId="0" applyNumberFormat="1" applyFont="1" applyFill="1" applyBorder="1" applyAlignment="1">
      <alignment horizontal="left" vertical="center"/>
    </xf>
    <xf numFmtId="165" fontId="17" fillId="5" borderId="12" xfId="0" applyNumberFormat="1" applyFont="1" applyFill="1" applyBorder="1" applyAlignment="1">
      <alignment horizontal="center"/>
    </xf>
    <xf numFmtId="164" fontId="10" fillId="0" borderId="14" xfId="0" applyFont="1" applyFill="1" applyBorder="1" applyAlignment="1">
      <alignment horizontal="left" vertical="center"/>
    </xf>
    <xf numFmtId="165" fontId="12" fillId="0" borderId="18" xfId="0" applyNumberFormat="1" applyFont="1" applyFill="1" applyBorder="1" applyAlignment="1">
      <alignment horizontal="left" vertical="center"/>
    </xf>
    <xf numFmtId="165" fontId="12" fillId="0" borderId="11" xfId="20" applyNumberFormat="1" applyFont="1" applyFill="1" applyBorder="1" applyAlignment="1">
      <alignment horizontal="left" vertical="center"/>
      <protection/>
    </xf>
    <xf numFmtId="167" fontId="17" fillId="5" borderId="12" xfId="0" applyNumberFormat="1" applyFont="1" applyFill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12" fillId="7" borderId="18" xfId="0" applyFont="1" applyFill="1" applyBorder="1" applyAlignment="1">
      <alignment horizontal="left" vertical="center"/>
    </xf>
    <xf numFmtId="167" fontId="17" fillId="5" borderId="19" xfId="0" applyNumberFormat="1" applyFont="1" applyFill="1" applyBorder="1" applyAlignment="1">
      <alignment horizontal="center"/>
    </xf>
    <xf numFmtId="168" fontId="17" fillId="5" borderId="12" xfId="0" applyNumberFormat="1" applyFont="1" applyFill="1" applyBorder="1" applyAlignment="1">
      <alignment horizontal="center"/>
    </xf>
    <xf numFmtId="164" fontId="10" fillId="0" borderId="23" xfId="20" applyFont="1" applyFill="1" applyBorder="1" applyAlignment="1">
      <alignment horizontal="left" vertical="center"/>
      <protection/>
    </xf>
    <xf numFmtId="164" fontId="11" fillId="0" borderId="23" xfId="20" applyFont="1" applyFill="1" applyBorder="1" applyAlignment="1">
      <alignment horizontal="center" vertical="center"/>
      <protection/>
    </xf>
    <xf numFmtId="165" fontId="12" fillId="7" borderId="24" xfId="20" applyNumberFormat="1" applyFont="1" applyFill="1" applyBorder="1" applyAlignment="1">
      <alignment horizontal="left" vertical="center"/>
      <protection/>
    </xf>
    <xf numFmtId="168" fontId="13" fillId="5" borderId="12" xfId="0" applyNumberFormat="1" applyFont="1" applyFill="1" applyBorder="1" applyAlignment="1">
      <alignment horizontal="center"/>
    </xf>
    <xf numFmtId="164" fontId="9" fillId="0" borderId="25" xfId="0" applyFont="1" applyFill="1" applyBorder="1" applyAlignment="1">
      <alignment horizontal="center"/>
    </xf>
    <xf numFmtId="164" fontId="10" fillId="0" borderId="26" xfId="0" applyFont="1" applyFill="1" applyBorder="1" applyAlignment="1">
      <alignment horizontal="left" vertical="center"/>
    </xf>
    <xf numFmtId="164" fontId="11" fillId="0" borderId="27" xfId="0" applyFont="1" applyFill="1" applyBorder="1" applyAlignment="1">
      <alignment horizontal="center" vertical="center"/>
    </xf>
    <xf numFmtId="164" fontId="4" fillId="0" borderId="28" xfId="0" applyFont="1" applyFill="1" applyBorder="1" applyAlignment="1">
      <alignment horizontal="center" vertical="center"/>
    </xf>
    <xf numFmtId="164" fontId="12" fillId="7" borderId="27" xfId="0" applyFont="1" applyFill="1" applyBorder="1" applyAlignment="1">
      <alignment horizontal="left" vertical="center"/>
    </xf>
    <xf numFmtId="168" fontId="17" fillId="5" borderId="29" xfId="0" applyNumberFormat="1" applyFont="1" applyFill="1" applyBorder="1" applyAlignment="1">
      <alignment horizontal="center"/>
    </xf>
    <xf numFmtId="164" fontId="11" fillId="0" borderId="30" xfId="0" applyFont="1" applyFill="1" applyBorder="1" applyAlignment="1">
      <alignment horizontal="center" vertical="center"/>
    </xf>
    <xf numFmtId="164" fontId="11" fillId="0" borderId="31" xfId="0" applyFont="1" applyFill="1" applyBorder="1" applyAlignment="1">
      <alignment horizontal="center" vertical="center"/>
    </xf>
    <xf numFmtId="166" fontId="8" fillId="6" borderId="27" xfId="0" applyNumberFormat="1" applyFont="1" applyFill="1" applyBorder="1" applyAlignment="1" applyProtection="1">
      <alignment horizontal="center" vertical="center"/>
      <protection hidden="1"/>
    </xf>
    <xf numFmtId="164" fontId="14" fillId="0" borderId="29" xfId="0" applyFont="1" applyFill="1" applyBorder="1" applyAlignment="1">
      <alignment horizontal="center" vertical="center"/>
    </xf>
    <xf numFmtId="165" fontId="15" fillId="0" borderId="32" xfId="0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/>
    </xf>
    <xf numFmtId="164" fontId="18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K15" sqref="K15"/>
    </sheetView>
  </sheetViews>
  <sheetFormatPr defaultColWidth="9.140625" defaultRowHeight="15"/>
  <cols>
    <col min="1" max="1" width="4.57421875" style="1" customWidth="1"/>
    <col min="2" max="2" width="21.00390625" style="2" customWidth="1"/>
    <col min="3" max="3" width="5.421875" style="3" customWidth="1"/>
    <col min="4" max="4" width="4.00390625" style="3" customWidth="1"/>
    <col min="5" max="5" width="19.421875" style="1" customWidth="1"/>
    <col min="6" max="6" width="7.28125" style="4" customWidth="1"/>
    <col min="7" max="7" width="3.7109375" style="3" customWidth="1"/>
    <col min="8" max="8" width="3.8515625" style="3" customWidth="1"/>
    <col min="9" max="9" width="4.7109375" style="1" customWidth="1"/>
    <col min="10" max="10" width="7.421875" style="5" customWidth="1"/>
    <col min="11" max="11" width="6.140625" style="3" customWidth="1"/>
  </cols>
  <sheetData>
    <row r="1" spans="1:11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9" t="s">
        <v>8</v>
      </c>
      <c r="I2" s="13" t="s">
        <v>9</v>
      </c>
      <c r="J2" s="14" t="s">
        <v>10</v>
      </c>
      <c r="K2" s="15" t="s">
        <v>11</v>
      </c>
    </row>
    <row r="3" spans="1:11" ht="12" customHeight="1">
      <c r="A3" s="16">
        <v>1</v>
      </c>
      <c r="B3" s="17" t="s">
        <v>12</v>
      </c>
      <c r="C3" s="18">
        <v>1975</v>
      </c>
      <c r="D3" s="19">
        <v>39</v>
      </c>
      <c r="E3" s="20" t="s">
        <v>13</v>
      </c>
      <c r="F3" s="21">
        <v>0.6576388888888889</v>
      </c>
      <c r="G3" s="22" t="s">
        <v>14</v>
      </c>
      <c r="H3" s="23">
        <v>1</v>
      </c>
      <c r="I3" s="24">
        <v>10</v>
      </c>
      <c r="J3" s="25"/>
      <c r="K3" s="26">
        <f>SUM(F3)/4.53</f>
        <v>0.14517414765759135</v>
      </c>
    </row>
    <row r="4" spans="1:11" ht="12" customHeight="1">
      <c r="A4" s="27">
        <v>2</v>
      </c>
      <c r="B4" s="28" t="s">
        <v>15</v>
      </c>
      <c r="C4" s="29">
        <v>1976</v>
      </c>
      <c r="D4" s="30">
        <v>38</v>
      </c>
      <c r="E4" s="31" t="s">
        <v>16</v>
      </c>
      <c r="F4" s="32">
        <v>0.6798611111111111</v>
      </c>
      <c r="G4" s="33" t="s">
        <v>14</v>
      </c>
      <c r="H4" s="18">
        <v>2</v>
      </c>
      <c r="I4" s="34">
        <v>9</v>
      </c>
      <c r="J4" s="35"/>
      <c r="K4" s="36">
        <f>SUM(F4)/4.53</f>
        <v>0.15007971547706647</v>
      </c>
    </row>
    <row r="5" spans="1:11" ht="12" customHeight="1">
      <c r="A5" s="27">
        <v>3</v>
      </c>
      <c r="B5" s="17" t="s">
        <v>17</v>
      </c>
      <c r="C5" s="18">
        <v>1995</v>
      </c>
      <c r="D5" s="30">
        <v>19</v>
      </c>
      <c r="E5" s="20" t="s">
        <v>18</v>
      </c>
      <c r="F5" s="21">
        <v>0.6854166666666667</v>
      </c>
      <c r="G5" s="22" t="s">
        <v>19</v>
      </c>
      <c r="H5" s="18">
        <v>1</v>
      </c>
      <c r="I5" s="24">
        <v>10</v>
      </c>
      <c r="J5" s="37"/>
      <c r="K5" s="36">
        <f>SUM(F5)/4.53</f>
        <v>0.15130610743193523</v>
      </c>
    </row>
    <row r="6" spans="1:11" ht="12" customHeight="1">
      <c r="A6" s="27">
        <v>4</v>
      </c>
      <c r="B6" s="38" t="s">
        <v>20</v>
      </c>
      <c r="C6" s="19">
        <v>1973</v>
      </c>
      <c r="D6" s="30">
        <v>41</v>
      </c>
      <c r="E6" s="39" t="s">
        <v>21</v>
      </c>
      <c r="F6" s="21">
        <v>0.6944444444444445</v>
      </c>
      <c r="G6" s="22" t="s">
        <v>22</v>
      </c>
      <c r="H6" s="18">
        <v>1</v>
      </c>
      <c r="I6" s="24">
        <v>10</v>
      </c>
      <c r="J6" s="25"/>
      <c r="K6" s="36">
        <f>SUM(F6)/4.53</f>
        <v>0.153298994358597</v>
      </c>
    </row>
    <row r="7" spans="1:11" ht="12" customHeight="1">
      <c r="A7" s="27">
        <v>5</v>
      </c>
      <c r="B7" s="38" t="s">
        <v>23</v>
      </c>
      <c r="C7" s="19">
        <v>1972</v>
      </c>
      <c r="D7" s="30">
        <v>42</v>
      </c>
      <c r="E7" s="40" t="s">
        <v>24</v>
      </c>
      <c r="F7" s="21">
        <v>0.7361111111111112</v>
      </c>
      <c r="G7" s="22" t="s">
        <v>22</v>
      </c>
      <c r="H7" s="18">
        <v>2</v>
      </c>
      <c r="I7" s="41">
        <v>9</v>
      </c>
      <c r="J7" s="25" t="s">
        <v>25</v>
      </c>
      <c r="K7" s="36">
        <f>SUM(F7)/4.53</f>
        <v>0.16249693402011284</v>
      </c>
    </row>
    <row r="8" spans="1:11" ht="12" customHeight="1">
      <c r="A8" s="27">
        <v>6</v>
      </c>
      <c r="B8" s="42" t="s">
        <v>26</v>
      </c>
      <c r="C8" s="43">
        <v>1963</v>
      </c>
      <c r="D8" s="30">
        <v>51</v>
      </c>
      <c r="E8" s="44" t="s">
        <v>27</v>
      </c>
      <c r="F8" s="21">
        <v>0.7444444444444445</v>
      </c>
      <c r="G8" s="22" t="s">
        <v>28</v>
      </c>
      <c r="H8" s="18">
        <v>1</v>
      </c>
      <c r="I8" s="24">
        <v>10</v>
      </c>
      <c r="J8" s="25"/>
      <c r="K8" s="36">
        <f>SUM(F8)/4.53</f>
        <v>0.164336521952416</v>
      </c>
    </row>
    <row r="9" spans="1:11" ht="12" customHeight="1">
      <c r="A9" s="27">
        <v>7</v>
      </c>
      <c r="B9" s="17" t="s">
        <v>29</v>
      </c>
      <c r="C9" s="18">
        <v>1980</v>
      </c>
      <c r="D9" s="30">
        <v>34</v>
      </c>
      <c r="E9" s="45" t="s">
        <v>30</v>
      </c>
      <c r="F9" s="21">
        <v>0.7541666666666668</v>
      </c>
      <c r="G9" s="22" t="s">
        <v>14</v>
      </c>
      <c r="H9" s="18">
        <v>3</v>
      </c>
      <c r="I9" s="41">
        <v>8</v>
      </c>
      <c r="J9" s="25"/>
      <c r="K9" s="36">
        <f>SUM(F9)/4.53</f>
        <v>0.16648270787343636</v>
      </c>
    </row>
    <row r="10" spans="1:11" ht="12" customHeight="1">
      <c r="A10" s="27">
        <v>8</v>
      </c>
      <c r="B10" s="38" t="s">
        <v>31</v>
      </c>
      <c r="C10" s="18">
        <v>1965</v>
      </c>
      <c r="D10" s="30">
        <v>49</v>
      </c>
      <c r="E10" s="46" t="s">
        <v>21</v>
      </c>
      <c r="F10" s="21">
        <v>0.7611111111111111</v>
      </c>
      <c r="G10" s="22" t="s">
        <v>22</v>
      </c>
      <c r="H10" s="18">
        <v>3</v>
      </c>
      <c r="I10" s="41">
        <v>8</v>
      </c>
      <c r="J10" s="25"/>
      <c r="K10" s="36">
        <f>SUM(F10)/4.53</f>
        <v>0.1680156978170223</v>
      </c>
    </row>
    <row r="11" spans="1:11" ht="12" customHeight="1">
      <c r="A11" s="27">
        <v>9</v>
      </c>
      <c r="B11" s="17" t="s">
        <v>32</v>
      </c>
      <c r="C11" s="18">
        <v>1962</v>
      </c>
      <c r="D11" s="30">
        <v>52</v>
      </c>
      <c r="E11" s="40" t="s">
        <v>33</v>
      </c>
      <c r="F11" s="21">
        <v>0.7673611111111112</v>
      </c>
      <c r="G11" s="22" t="s">
        <v>28</v>
      </c>
      <c r="H11" s="18">
        <v>2</v>
      </c>
      <c r="I11" s="41">
        <v>9</v>
      </c>
      <c r="J11" s="25"/>
      <c r="K11" s="36">
        <f>SUM(F11)/4.53</f>
        <v>0.16939538876624968</v>
      </c>
    </row>
    <row r="12" spans="1:11" ht="12" customHeight="1">
      <c r="A12" s="27">
        <v>10</v>
      </c>
      <c r="B12" s="42" t="s">
        <v>34</v>
      </c>
      <c r="C12" s="43">
        <v>1976</v>
      </c>
      <c r="D12" s="30">
        <v>38</v>
      </c>
      <c r="E12" s="47" t="s">
        <v>21</v>
      </c>
      <c r="F12" s="48">
        <v>0.779861111111111</v>
      </c>
      <c r="G12" s="22" t="s">
        <v>14</v>
      </c>
      <c r="H12" s="18">
        <v>4</v>
      </c>
      <c r="I12" s="41">
        <v>7</v>
      </c>
      <c r="J12" s="25"/>
      <c r="K12" s="36">
        <f>SUM(F12)/4.53</f>
        <v>0.17215477066470442</v>
      </c>
    </row>
    <row r="13" spans="1:11" ht="12" customHeight="1">
      <c r="A13" s="27">
        <v>11</v>
      </c>
      <c r="B13" s="17" t="s">
        <v>35</v>
      </c>
      <c r="C13" s="18">
        <v>1973</v>
      </c>
      <c r="D13" s="30">
        <v>41</v>
      </c>
      <c r="E13" s="45" t="s">
        <v>36</v>
      </c>
      <c r="F13" s="21">
        <v>0.782638888888889</v>
      </c>
      <c r="G13" s="22" t="s">
        <v>22</v>
      </c>
      <c r="H13" s="18">
        <v>4</v>
      </c>
      <c r="I13" s="41">
        <v>7</v>
      </c>
      <c r="J13" s="25"/>
      <c r="K13" s="36">
        <f>SUM(F13)/4.53</f>
        <v>0.17276796664213884</v>
      </c>
    </row>
    <row r="14" spans="1:11" ht="12" customHeight="1">
      <c r="A14" s="27">
        <v>12</v>
      </c>
      <c r="B14" s="17" t="s">
        <v>37</v>
      </c>
      <c r="C14" s="18">
        <v>1964</v>
      </c>
      <c r="D14" s="30">
        <v>50</v>
      </c>
      <c r="E14" s="46" t="s">
        <v>38</v>
      </c>
      <c r="F14" s="21">
        <v>0.7881944444444445</v>
      </c>
      <c r="G14" s="22" t="s">
        <v>28</v>
      </c>
      <c r="H14" s="18">
        <v>3</v>
      </c>
      <c r="I14" s="41">
        <v>8</v>
      </c>
      <c r="J14" s="25"/>
      <c r="K14" s="36">
        <f>SUM(F14)/4.53</f>
        <v>0.17399435859700763</v>
      </c>
    </row>
    <row r="15" spans="1:11" ht="12" customHeight="1">
      <c r="A15" s="27">
        <v>13</v>
      </c>
      <c r="B15" s="38" t="s">
        <v>39</v>
      </c>
      <c r="C15" s="19">
        <v>1964</v>
      </c>
      <c r="D15" s="30">
        <v>50</v>
      </c>
      <c r="E15" s="46" t="s">
        <v>38</v>
      </c>
      <c r="F15" s="21">
        <v>0.7909722222222223</v>
      </c>
      <c r="G15" s="22" t="s">
        <v>28</v>
      </c>
      <c r="H15" s="18">
        <v>4</v>
      </c>
      <c r="I15" s="41">
        <v>7</v>
      </c>
      <c r="J15" s="25"/>
      <c r="K15" s="36">
        <f>SUM(F15)/4.53</f>
        <v>0.174607554574442</v>
      </c>
    </row>
    <row r="16" spans="1:11" ht="12" customHeight="1">
      <c r="A16" s="27">
        <v>14</v>
      </c>
      <c r="B16" s="17" t="s">
        <v>40</v>
      </c>
      <c r="C16" s="18">
        <v>1974</v>
      </c>
      <c r="D16" s="30">
        <v>40</v>
      </c>
      <c r="E16" s="40" t="s">
        <v>41</v>
      </c>
      <c r="F16" s="21">
        <v>0.7916666666666666</v>
      </c>
      <c r="G16" s="22" t="s">
        <v>22</v>
      </c>
      <c r="H16" s="18">
        <v>5</v>
      </c>
      <c r="I16" s="41">
        <v>6</v>
      </c>
      <c r="J16" s="25" t="s">
        <v>25</v>
      </c>
      <c r="K16" s="36">
        <f>SUM(F16)/4.53</f>
        <v>0.17476085356880058</v>
      </c>
    </row>
    <row r="17" spans="1:11" ht="12" customHeight="1">
      <c r="A17" s="27">
        <v>15</v>
      </c>
      <c r="B17" s="17" t="s">
        <v>42</v>
      </c>
      <c r="C17" s="18">
        <v>1973</v>
      </c>
      <c r="D17" s="30">
        <v>41</v>
      </c>
      <c r="E17" s="46" t="s">
        <v>21</v>
      </c>
      <c r="F17" s="21">
        <v>0.7916666666666666</v>
      </c>
      <c r="G17" s="22" t="s">
        <v>22</v>
      </c>
      <c r="H17" s="18">
        <v>6</v>
      </c>
      <c r="I17" s="41">
        <v>5</v>
      </c>
      <c r="J17" s="25"/>
      <c r="K17" s="36">
        <f>SUM(F17)/4.53</f>
        <v>0.17476085356880058</v>
      </c>
    </row>
    <row r="18" spans="1:11" ht="12" customHeight="1">
      <c r="A18" s="27">
        <v>16</v>
      </c>
      <c r="B18" s="49" t="s">
        <v>43</v>
      </c>
      <c r="C18" s="23">
        <v>1977</v>
      </c>
      <c r="D18" s="30">
        <v>37</v>
      </c>
      <c r="E18" s="50" t="s">
        <v>44</v>
      </c>
      <c r="F18" s="32">
        <v>0.8</v>
      </c>
      <c r="G18" s="33" t="s">
        <v>14</v>
      </c>
      <c r="H18" s="18">
        <v>5</v>
      </c>
      <c r="I18" s="34">
        <v>6</v>
      </c>
      <c r="J18" s="35"/>
      <c r="K18" s="36">
        <f>SUM(F18)/4.53</f>
        <v>0.17660044150110374</v>
      </c>
    </row>
    <row r="19" spans="1:11" ht="12" customHeight="1">
      <c r="A19" s="27">
        <v>17</v>
      </c>
      <c r="B19" s="38" t="s">
        <v>45</v>
      </c>
      <c r="C19" s="18">
        <v>1972</v>
      </c>
      <c r="D19" s="30">
        <v>42</v>
      </c>
      <c r="E19" s="40" t="s">
        <v>36</v>
      </c>
      <c r="F19" s="21">
        <v>0.8013888888888889</v>
      </c>
      <c r="G19" s="22" t="s">
        <v>22</v>
      </c>
      <c r="H19" s="18">
        <v>7</v>
      </c>
      <c r="I19" s="41">
        <v>4</v>
      </c>
      <c r="J19" s="25"/>
      <c r="K19" s="36">
        <f>SUM(F19)/4.53</f>
        <v>0.17690703948982095</v>
      </c>
    </row>
    <row r="20" spans="1:11" ht="12" customHeight="1">
      <c r="A20" s="27">
        <v>18</v>
      </c>
      <c r="B20" s="42" t="s">
        <v>46</v>
      </c>
      <c r="C20" s="43">
        <v>1976</v>
      </c>
      <c r="D20" s="30">
        <v>38</v>
      </c>
      <c r="E20" s="44" t="s">
        <v>21</v>
      </c>
      <c r="F20" s="21">
        <v>0.80625</v>
      </c>
      <c r="G20" s="22" t="s">
        <v>14</v>
      </c>
      <c r="H20" s="18">
        <v>6</v>
      </c>
      <c r="I20" s="41">
        <v>5</v>
      </c>
      <c r="J20" s="25"/>
      <c r="K20" s="36">
        <f>SUM(F20)/4.53</f>
        <v>0.17798013245033112</v>
      </c>
    </row>
    <row r="21" spans="1:11" ht="12" customHeight="1">
      <c r="A21" s="27">
        <v>19</v>
      </c>
      <c r="B21" s="42" t="s">
        <v>47</v>
      </c>
      <c r="C21" s="43">
        <v>1983</v>
      </c>
      <c r="D21" s="30">
        <v>31</v>
      </c>
      <c r="E21" s="51" t="s">
        <v>13</v>
      </c>
      <c r="F21" s="52">
        <v>0.8069444444444445</v>
      </c>
      <c r="G21" s="22" t="s">
        <v>48</v>
      </c>
      <c r="H21" s="18">
        <v>1</v>
      </c>
      <c r="I21" s="24">
        <v>10</v>
      </c>
      <c r="J21" s="25" t="s">
        <v>49</v>
      </c>
      <c r="K21" s="36">
        <f>SUM(F21)/4.53</f>
        <v>0.1781334314446897</v>
      </c>
    </row>
    <row r="22" spans="1:11" ht="12" customHeight="1">
      <c r="A22" s="27">
        <v>20</v>
      </c>
      <c r="B22" s="17" t="s">
        <v>50</v>
      </c>
      <c r="C22" s="18">
        <v>1971</v>
      </c>
      <c r="D22" s="30">
        <v>43</v>
      </c>
      <c r="E22" s="39" t="s">
        <v>21</v>
      </c>
      <c r="F22" s="21">
        <v>0.8076388888888889</v>
      </c>
      <c r="G22" s="22" t="s">
        <v>22</v>
      </c>
      <c r="H22" s="53">
        <v>8</v>
      </c>
      <c r="I22" s="41">
        <v>3</v>
      </c>
      <c r="J22" s="25"/>
      <c r="K22" s="36">
        <f>SUM(F22)/4.53</f>
        <v>0.1782867304390483</v>
      </c>
    </row>
    <row r="23" spans="1:11" ht="12" customHeight="1">
      <c r="A23" s="27">
        <v>21</v>
      </c>
      <c r="B23" s="17" t="s">
        <v>51</v>
      </c>
      <c r="C23" s="18">
        <v>1981</v>
      </c>
      <c r="D23" s="30">
        <v>33</v>
      </c>
      <c r="E23" s="46" t="s">
        <v>21</v>
      </c>
      <c r="F23" s="21">
        <v>0.8090277777777778</v>
      </c>
      <c r="G23" s="22" t="s">
        <v>14</v>
      </c>
      <c r="H23" s="18">
        <v>7</v>
      </c>
      <c r="I23" s="41">
        <v>4</v>
      </c>
      <c r="J23" s="25"/>
      <c r="K23" s="36">
        <f>SUM(F23)/4.53</f>
        <v>0.1785933284277655</v>
      </c>
    </row>
    <row r="24" spans="1:11" ht="12" customHeight="1">
      <c r="A24" s="27">
        <v>22</v>
      </c>
      <c r="B24" s="17" t="s">
        <v>52</v>
      </c>
      <c r="C24" s="18">
        <v>1979</v>
      </c>
      <c r="D24" s="30">
        <v>35</v>
      </c>
      <c r="E24" s="20" t="s">
        <v>53</v>
      </c>
      <c r="F24" s="21">
        <v>0.8173611111111111</v>
      </c>
      <c r="G24" s="22" t="s">
        <v>14</v>
      </c>
      <c r="H24" s="18">
        <v>8</v>
      </c>
      <c r="I24" s="41">
        <v>3</v>
      </c>
      <c r="J24" s="25" t="s">
        <v>25</v>
      </c>
      <c r="K24" s="36">
        <f>SUM(F24)/4.53</f>
        <v>0.18043291636006867</v>
      </c>
    </row>
    <row r="25" spans="1:11" ht="12" customHeight="1">
      <c r="A25" s="27">
        <v>23</v>
      </c>
      <c r="B25" s="17" t="s">
        <v>54</v>
      </c>
      <c r="C25" s="18">
        <v>1977</v>
      </c>
      <c r="D25" s="30">
        <v>37</v>
      </c>
      <c r="E25" s="46" t="s">
        <v>38</v>
      </c>
      <c r="F25" s="21">
        <v>0.8173611111111111</v>
      </c>
      <c r="G25" s="22" t="s">
        <v>55</v>
      </c>
      <c r="H25" s="18">
        <v>1</v>
      </c>
      <c r="I25" s="24">
        <v>10</v>
      </c>
      <c r="J25" s="25" t="s">
        <v>56</v>
      </c>
      <c r="K25" s="36">
        <f>SUM(F25)/4.53</f>
        <v>0.18043291636006867</v>
      </c>
    </row>
    <row r="26" spans="1:11" ht="12" customHeight="1">
      <c r="A26" s="27">
        <v>24</v>
      </c>
      <c r="B26" s="42" t="s">
        <v>57</v>
      </c>
      <c r="C26" s="43">
        <v>1965</v>
      </c>
      <c r="D26" s="30">
        <v>49</v>
      </c>
      <c r="E26" s="51" t="s">
        <v>58</v>
      </c>
      <c r="F26" s="21">
        <v>0.8375</v>
      </c>
      <c r="G26" s="22" t="s">
        <v>22</v>
      </c>
      <c r="H26" s="18">
        <v>9</v>
      </c>
      <c r="I26" s="41">
        <v>2</v>
      </c>
      <c r="J26" s="25"/>
      <c r="K26" s="36">
        <f>SUM(F26)/4.53</f>
        <v>0.184878587196468</v>
      </c>
    </row>
    <row r="27" spans="1:11" ht="12" customHeight="1">
      <c r="A27" s="27">
        <v>25</v>
      </c>
      <c r="B27" s="17" t="s">
        <v>59</v>
      </c>
      <c r="C27" s="18">
        <v>1973</v>
      </c>
      <c r="D27" s="30">
        <v>41</v>
      </c>
      <c r="E27" s="46" t="s">
        <v>21</v>
      </c>
      <c r="F27" s="21">
        <v>0.8402777777777778</v>
      </c>
      <c r="G27" s="22" t="s">
        <v>55</v>
      </c>
      <c r="H27" s="18">
        <v>2</v>
      </c>
      <c r="I27" s="41">
        <v>9</v>
      </c>
      <c r="J27" s="25"/>
      <c r="K27" s="36">
        <f>SUM(F27)/4.53</f>
        <v>0.18549178317390236</v>
      </c>
    </row>
    <row r="28" spans="1:11" ht="12" customHeight="1">
      <c r="A28" s="27">
        <v>26</v>
      </c>
      <c r="B28" s="42" t="s">
        <v>60</v>
      </c>
      <c r="C28" s="43">
        <v>1979</v>
      </c>
      <c r="D28" s="30">
        <v>35</v>
      </c>
      <c r="E28" s="51" t="s">
        <v>61</v>
      </c>
      <c r="F28" s="21">
        <v>0.8416666666666667</v>
      </c>
      <c r="G28" s="22" t="s">
        <v>14</v>
      </c>
      <c r="H28" s="18">
        <v>9</v>
      </c>
      <c r="I28" s="41">
        <v>2</v>
      </c>
      <c r="J28" s="25" t="s">
        <v>25</v>
      </c>
      <c r="K28" s="36">
        <f>SUM(F28)/4.53</f>
        <v>0.18579838116261957</v>
      </c>
    </row>
    <row r="29" spans="1:11" ht="12" customHeight="1">
      <c r="A29" s="27">
        <v>27</v>
      </c>
      <c r="B29" s="42" t="s">
        <v>62</v>
      </c>
      <c r="C29" s="43">
        <v>1979</v>
      </c>
      <c r="D29" s="30">
        <v>35</v>
      </c>
      <c r="E29" s="44" t="s">
        <v>21</v>
      </c>
      <c r="F29" s="21">
        <v>0.8527777777777777</v>
      </c>
      <c r="G29" s="22" t="s">
        <v>14</v>
      </c>
      <c r="H29" s="18">
        <v>10</v>
      </c>
      <c r="I29" s="41">
        <v>1</v>
      </c>
      <c r="J29" s="25"/>
      <c r="K29" s="36">
        <f>SUM(F29)/4.53</f>
        <v>0.18825116507235712</v>
      </c>
    </row>
    <row r="30" spans="1:11" ht="12" customHeight="1">
      <c r="A30" s="27">
        <v>28</v>
      </c>
      <c r="B30" s="17" t="s">
        <v>63</v>
      </c>
      <c r="C30" s="18">
        <v>1960</v>
      </c>
      <c r="D30" s="30">
        <v>54</v>
      </c>
      <c r="E30" s="40" t="s">
        <v>64</v>
      </c>
      <c r="F30" s="21">
        <v>0.8680555555555555</v>
      </c>
      <c r="G30" s="22" t="s">
        <v>28</v>
      </c>
      <c r="H30" s="18">
        <v>5</v>
      </c>
      <c r="I30" s="41">
        <v>6</v>
      </c>
      <c r="J30" s="25"/>
      <c r="K30" s="36">
        <f>SUM(F30)/4.53</f>
        <v>0.19162374294824622</v>
      </c>
    </row>
    <row r="31" spans="1:11" ht="12" customHeight="1">
      <c r="A31" s="27">
        <v>29</v>
      </c>
      <c r="B31" s="17" t="s">
        <v>65</v>
      </c>
      <c r="C31" s="18">
        <v>1984</v>
      </c>
      <c r="D31" s="30">
        <v>30</v>
      </c>
      <c r="E31" s="20" t="s">
        <v>66</v>
      </c>
      <c r="F31" s="21">
        <v>0.8805555555555555</v>
      </c>
      <c r="G31" s="22" t="s">
        <v>14</v>
      </c>
      <c r="H31" s="18">
        <v>11</v>
      </c>
      <c r="I31" s="41">
        <v>1</v>
      </c>
      <c r="J31" s="25" t="s">
        <v>25</v>
      </c>
      <c r="K31" s="36">
        <f>SUM(F31)/4.53</f>
        <v>0.19438312484670098</v>
      </c>
    </row>
    <row r="32" spans="1:11" ht="12" customHeight="1">
      <c r="A32" s="27">
        <v>30</v>
      </c>
      <c r="B32" s="42" t="s">
        <v>67</v>
      </c>
      <c r="C32" s="43">
        <v>1979</v>
      </c>
      <c r="D32" s="30">
        <v>35</v>
      </c>
      <c r="E32" s="51" t="s">
        <v>66</v>
      </c>
      <c r="F32" s="21">
        <v>0.8854166666666666</v>
      </c>
      <c r="G32" s="22" t="s">
        <v>14</v>
      </c>
      <c r="H32" s="18">
        <v>12</v>
      </c>
      <c r="I32" s="41">
        <v>1</v>
      </c>
      <c r="J32" s="25" t="s">
        <v>25</v>
      </c>
      <c r="K32" s="36">
        <f>SUM(F32)/4.53</f>
        <v>0.19545621780721117</v>
      </c>
    </row>
    <row r="33" spans="1:11" ht="12" customHeight="1">
      <c r="A33" s="27">
        <v>31</v>
      </c>
      <c r="B33" s="38" t="s">
        <v>68</v>
      </c>
      <c r="C33" s="19">
        <v>1973</v>
      </c>
      <c r="D33" s="19">
        <v>41</v>
      </c>
      <c r="E33" s="46" t="s">
        <v>38</v>
      </c>
      <c r="F33" s="21">
        <v>0.8937499999999999</v>
      </c>
      <c r="G33" s="22" t="s">
        <v>55</v>
      </c>
      <c r="H33" s="18">
        <v>3</v>
      </c>
      <c r="I33" s="41">
        <v>8</v>
      </c>
      <c r="J33" s="25"/>
      <c r="K33" s="36">
        <f>SUM(F33)/4.53</f>
        <v>0.19729580573951433</v>
      </c>
    </row>
    <row r="34" spans="1:11" ht="12" customHeight="1">
      <c r="A34" s="27">
        <v>32</v>
      </c>
      <c r="B34" s="17" t="s">
        <v>69</v>
      </c>
      <c r="C34" s="18">
        <v>1980</v>
      </c>
      <c r="D34" s="19">
        <v>34</v>
      </c>
      <c r="E34" s="47" t="s">
        <v>21</v>
      </c>
      <c r="F34" s="21">
        <v>0.8972222222222223</v>
      </c>
      <c r="G34" s="22" t="s">
        <v>14</v>
      </c>
      <c r="H34" s="18">
        <v>13</v>
      </c>
      <c r="I34" s="41">
        <v>1</v>
      </c>
      <c r="J34" s="25"/>
      <c r="K34" s="36">
        <f>SUM(F34)/4.53</f>
        <v>0.19806230071130734</v>
      </c>
    </row>
    <row r="35" spans="1:11" ht="12" customHeight="1">
      <c r="A35" s="27">
        <v>33</v>
      </c>
      <c r="B35" s="42" t="s">
        <v>70</v>
      </c>
      <c r="C35" s="43">
        <v>1989</v>
      </c>
      <c r="D35" s="19">
        <v>25</v>
      </c>
      <c r="E35" s="51" t="s">
        <v>64</v>
      </c>
      <c r="F35" s="52">
        <v>0.9055555555555556</v>
      </c>
      <c r="G35" s="22" t="s">
        <v>48</v>
      </c>
      <c r="H35" s="18">
        <v>2</v>
      </c>
      <c r="I35" s="41">
        <v>9</v>
      </c>
      <c r="J35" s="25"/>
      <c r="K35" s="36">
        <f>SUM(F35)/4.53</f>
        <v>0.1999018886436105</v>
      </c>
    </row>
    <row r="36" spans="1:11" ht="12" customHeight="1">
      <c r="A36" s="27">
        <v>34</v>
      </c>
      <c r="B36" s="17" t="s">
        <v>71</v>
      </c>
      <c r="C36" s="18">
        <v>1969</v>
      </c>
      <c r="D36" s="19">
        <v>45</v>
      </c>
      <c r="E36" s="20" t="s">
        <v>72</v>
      </c>
      <c r="F36" s="21">
        <v>0.9236111111111112</v>
      </c>
      <c r="G36" s="22" t="s">
        <v>55</v>
      </c>
      <c r="H36" s="18">
        <v>4</v>
      </c>
      <c r="I36" s="41">
        <v>7</v>
      </c>
      <c r="J36" s="25"/>
      <c r="K36" s="36">
        <f>SUM(F36)/4.53</f>
        <v>0.20388766249693402</v>
      </c>
    </row>
    <row r="37" spans="1:11" ht="12" customHeight="1">
      <c r="A37" s="27">
        <v>35</v>
      </c>
      <c r="B37" s="42" t="s">
        <v>73</v>
      </c>
      <c r="C37" s="43">
        <v>1973</v>
      </c>
      <c r="D37" s="19">
        <v>41</v>
      </c>
      <c r="E37" s="44" t="s">
        <v>27</v>
      </c>
      <c r="F37" s="21">
        <v>0.9256944444444444</v>
      </c>
      <c r="G37" s="22" t="s">
        <v>22</v>
      </c>
      <c r="H37" s="18">
        <v>10</v>
      </c>
      <c r="I37" s="41">
        <v>1</v>
      </c>
      <c r="J37" s="25"/>
      <c r="K37" s="36">
        <f>SUM(F37)/4.53</f>
        <v>0.2043475594800098</v>
      </c>
    </row>
    <row r="38" spans="1:11" ht="12" customHeight="1">
      <c r="A38" s="27">
        <v>36</v>
      </c>
      <c r="B38" s="42" t="s">
        <v>74</v>
      </c>
      <c r="C38" s="43">
        <v>1967</v>
      </c>
      <c r="D38" s="19">
        <v>47</v>
      </c>
      <c r="E38" s="44" t="s">
        <v>21</v>
      </c>
      <c r="F38" s="48">
        <v>0.9263888888888889</v>
      </c>
      <c r="G38" s="22" t="s">
        <v>22</v>
      </c>
      <c r="H38" s="18">
        <v>11</v>
      </c>
      <c r="I38" s="41">
        <v>1</v>
      </c>
      <c r="J38" s="25"/>
      <c r="K38" s="36">
        <f>SUM(F38)/4.53</f>
        <v>0.2045008584743684</v>
      </c>
    </row>
    <row r="39" spans="1:11" ht="12" customHeight="1">
      <c r="A39" s="27">
        <v>37</v>
      </c>
      <c r="B39" s="42" t="s">
        <v>75</v>
      </c>
      <c r="C39" s="43">
        <v>1977</v>
      </c>
      <c r="D39" s="19">
        <v>37</v>
      </c>
      <c r="E39" s="51" t="s">
        <v>64</v>
      </c>
      <c r="F39" s="21">
        <v>0.9284722222222223</v>
      </c>
      <c r="G39" s="22" t="s">
        <v>14</v>
      </c>
      <c r="H39" s="18">
        <v>14</v>
      </c>
      <c r="I39" s="41">
        <v>1</v>
      </c>
      <c r="J39" s="25"/>
      <c r="K39" s="36">
        <f>SUM(F39)/4.53</f>
        <v>0.2049607554574442</v>
      </c>
    </row>
    <row r="40" spans="1:11" ht="12" customHeight="1">
      <c r="A40" s="27">
        <v>38</v>
      </c>
      <c r="B40" s="17" t="s">
        <v>76</v>
      </c>
      <c r="C40" s="18">
        <v>1979</v>
      </c>
      <c r="D40" s="19">
        <v>35</v>
      </c>
      <c r="E40" s="47" t="s">
        <v>21</v>
      </c>
      <c r="F40" s="21">
        <v>0.9347222222222222</v>
      </c>
      <c r="G40" s="22" t="s">
        <v>55</v>
      </c>
      <c r="H40" s="18">
        <v>5</v>
      </c>
      <c r="I40" s="41">
        <v>6</v>
      </c>
      <c r="J40" s="25"/>
      <c r="K40" s="36">
        <f>SUM(F40)/4.53</f>
        <v>0.20634044640667157</v>
      </c>
    </row>
    <row r="41" spans="1:11" ht="12" customHeight="1">
      <c r="A41" s="27">
        <v>39</v>
      </c>
      <c r="B41" s="49" t="s">
        <v>77</v>
      </c>
      <c r="C41" s="23">
        <v>1968</v>
      </c>
      <c r="D41" s="30">
        <v>46</v>
      </c>
      <c r="E41" s="54" t="s">
        <v>21</v>
      </c>
      <c r="F41" s="32">
        <v>0.9354166666666667</v>
      </c>
      <c r="G41" s="33" t="s">
        <v>22</v>
      </c>
      <c r="H41" s="18">
        <v>12</v>
      </c>
      <c r="I41" s="34">
        <v>1</v>
      </c>
      <c r="J41" s="35"/>
      <c r="K41" s="36">
        <f>SUM(F41)/4.53</f>
        <v>0.20649374540103016</v>
      </c>
    </row>
    <row r="42" spans="1:11" ht="12" customHeight="1">
      <c r="A42" s="27">
        <v>40</v>
      </c>
      <c r="B42" s="17" t="s">
        <v>78</v>
      </c>
      <c r="C42" s="18">
        <v>1968</v>
      </c>
      <c r="D42" s="30">
        <v>46</v>
      </c>
      <c r="E42" s="46" t="s">
        <v>38</v>
      </c>
      <c r="F42" s="21">
        <v>0.9631944444444445</v>
      </c>
      <c r="G42" s="22" t="s">
        <v>22</v>
      </c>
      <c r="H42" s="18">
        <v>13</v>
      </c>
      <c r="I42" s="41">
        <v>1</v>
      </c>
      <c r="J42" s="25"/>
      <c r="K42" s="36">
        <f>SUM(F42)/4.53</f>
        <v>0.21262570517537405</v>
      </c>
    </row>
    <row r="43" spans="1:11" ht="12" customHeight="1">
      <c r="A43" s="27">
        <v>41</v>
      </c>
      <c r="B43" s="17" t="s">
        <v>79</v>
      </c>
      <c r="C43" s="18">
        <v>1976</v>
      </c>
      <c r="D43" s="30">
        <v>38</v>
      </c>
      <c r="E43" s="46" t="s">
        <v>21</v>
      </c>
      <c r="F43" s="21">
        <v>0.9631944444444445</v>
      </c>
      <c r="G43" s="22" t="s">
        <v>55</v>
      </c>
      <c r="H43" s="18">
        <v>6</v>
      </c>
      <c r="I43" s="41">
        <v>5</v>
      </c>
      <c r="J43" s="25"/>
      <c r="K43" s="36">
        <f>SUM(F43)/4.53</f>
        <v>0.21262570517537405</v>
      </c>
    </row>
    <row r="44" spans="1:11" ht="12" customHeight="1">
      <c r="A44" s="27">
        <v>42</v>
      </c>
      <c r="B44" s="17" t="s">
        <v>80</v>
      </c>
      <c r="C44" s="18">
        <v>1976</v>
      </c>
      <c r="D44" s="30">
        <v>38</v>
      </c>
      <c r="E44" s="46" t="s">
        <v>21</v>
      </c>
      <c r="F44" s="21">
        <v>0.96875</v>
      </c>
      <c r="G44" s="22" t="s">
        <v>55</v>
      </c>
      <c r="H44" s="18">
        <v>7</v>
      </c>
      <c r="I44" s="41">
        <v>4</v>
      </c>
      <c r="J44" s="25"/>
      <c r="K44" s="36">
        <f>SUM(F44)/4.53</f>
        <v>0.2138520971302428</v>
      </c>
    </row>
    <row r="45" spans="1:11" ht="12" customHeight="1">
      <c r="A45" s="27">
        <v>43</v>
      </c>
      <c r="B45" s="17" t="s">
        <v>81</v>
      </c>
      <c r="C45" s="18">
        <v>1964</v>
      </c>
      <c r="D45" s="30">
        <v>50</v>
      </c>
      <c r="E45" s="40" t="s">
        <v>58</v>
      </c>
      <c r="F45" s="21">
        <v>0.9805555555555556</v>
      </c>
      <c r="G45" s="22" t="s">
        <v>82</v>
      </c>
      <c r="H45" s="18">
        <v>1</v>
      </c>
      <c r="I45" s="24">
        <v>10</v>
      </c>
      <c r="J45" s="37" t="s">
        <v>83</v>
      </c>
      <c r="K45" s="36">
        <f>SUM(F45)/4.53</f>
        <v>0.21645818003433898</v>
      </c>
    </row>
    <row r="46" spans="1:11" ht="12" customHeight="1">
      <c r="A46" s="27">
        <v>44</v>
      </c>
      <c r="B46" s="28" t="s">
        <v>84</v>
      </c>
      <c r="C46" s="29">
        <v>1984</v>
      </c>
      <c r="D46" s="30">
        <v>30</v>
      </c>
      <c r="E46" s="31" t="s">
        <v>64</v>
      </c>
      <c r="F46" s="55">
        <v>0.9819444444444444</v>
      </c>
      <c r="G46" s="33" t="s">
        <v>48</v>
      </c>
      <c r="H46" s="18">
        <v>3</v>
      </c>
      <c r="I46" s="34">
        <v>8</v>
      </c>
      <c r="J46" s="35"/>
      <c r="K46" s="36">
        <f>SUM(F46)/4.53</f>
        <v>0.21676477802305616</v>
      </c>
    </row>
    <row r="47" spans="1:11" ht="12" customHeight="1">
      <c r="A47" s="27">
        <v>45</v>
      </c>
      <c r="B47" s="17" t="s">
        <v>85</v>
      </c>
      <c r="C47" s="18">
        <v>1965</v>
      </c>
      <c r="D47" s="30">
        <v>49</v>
      </c>
      <c r="E47" s="40" t="s">
        <v>86</v>
      </c>
      <c r="F47" s="21">
        <v>0.9826388888888888</v>
      </c>
      <c r="G47" s="22" t="s">
        <v>22</v>
      </c>
      <c r="H47" s="18">
        <v>14</v>
      </c>
      <c r="I47" s="41">
        <v>1</v>
      </c>
      <c r="J47" s="25"/>
      <c r="K47" s="36">
        <f>SUM(F47)/4.53</f>
        <v>0.21691807701741475</v>
      </c>
    </row>
    <row r="48" spans="1:11" ht="12" customHeight="1">
      <c r="A48" s="27">
        <v>46</v>
      </c>
      <c r="B48" s="17" t="s">
        <v>87</v>
      </c>
      <c r="C48" s="18">
        <v>1975</v>
      </c>
      <c r="D48" s="30">
        <v>39</v>
      </c>
      <c r="E48" s="40" t="s">
        <v>88</v>
      </c>
      <c r="F48" s="21">
        <v>0.9854166666666666</v>
      </c>
      <c r="G48" s="22" t="s">
        <v>55</v>
      </c>
      <c r="H48" s="18">
        <v>8</v>
      </c>
      <c r="I48" s="41">
        <v>3</v>
      </c>
      <c r="J48" s="25"/>
      <c r="K48" s="36">
        <f>SUM(F48)/4.53</f>
        <v>0.21753127299484912</v>
      </c>
    </row>
    <row r="49" spans="1:11" ht="12" customHeight="1">
      <c r="A49" s="27">
        <v>47</v>
      </c>
      <c r="B49" s="17" t="s">
        <v>89</v>
      </c>
      <c r="C49" s="18">
        <v>1968</v>
      </c>
      <c r="D49" s="30">
        <v>46</v>
      </c>
      <c r="E49" s="40" t="s">
        <v>64</v>
      </c>
      <c r="F49" s="21">
        <v>0.9951388888888889</v>
      </c>
      <c r="G49" s="22" t="s">
        <v>22</v>
      </c>
      <c r="H49" s="18">
        <v>15</v>
      </c>
      <c r="I49" s="41">
        <v>1</v>
      </c>
      <c r="J49" s="25"/>
      <c r="K49" s="36">
        <f>SUM(F49)/4.53</f>
        <v>0.2196774589158695</v>
      </c>
    </row>
    <row r="50" spans="1:11" ht="12" customHeight="1">
      <c r="A50" s="27">
        <v>48</v>
      </c>
      <c r="B50" s="17" t="s">
        <v>90</v>
      </c>
      <c r="C50" s="18">
        <v>1970</v>
      </c>
      <c r="D50" s="30">
        <v>44</v>
      </c>
      <c r="E50" s="46" t="s">
        <v>21</v>
      </c>
      <c r="F50" s="56" t="s">
        <v>91</v>
      </c>
      <c r="G50" s="22" t="s">
        <v>55</v>
      </c>
      <c r="H50" s="18">
        <v>9</v>
      </c>
      <c r="I50" s="41">
        <v>2</v>
      </c>
      <c r="J50" s="25"/>
      <c r="K50" s="36">
        <f>SUM(F50/4.53)</f>
        <v>0.22473632572970317</v>
      </c>
    </row>
    <row r="51" spans="1:11" ht="12" customHeight="1">
      <c r="A51" s="27">
        <v>49</v>
      </c>
      <c r="B51" s="17" t="s">
        <v>92</v>
      </c>
      <c r="C51" s="18">
        <v>1962</v>
      </c>
      <c r="D51" s="30">
        <v>52</v>
      </c>
      <c r="E51" s="47" t="s">
        <v>21</v>
      </c>
      <c r="F51" s="56" t="s">
        <v>93</v>
      </c>
      <c r="G51" s="22" t="s">
        <v>28</v>
      </c>
      <c r="H51" s="18">
        <v>6</v>
      </c>
      <c r="I51" s="41">
        <v>5</v>
      </c>
      <c r="J51" s="25"/>
      <c r="K51" s="36">
        <f>SUM(F51/4.53)</f>
        <v>0.225196222712779</v>
      </c>
    </row>
    <row r="52" spans="1:11" ht="12" customHeight="1">
      <c r="A52" s="27">
        <v>50</v>
      </c>
      <c r="B52" s="42" t="s">
        <v>94</v>
      </c>
      <c r="C52" s="43">
        <v>1976</v>
      </c>
      <c r="D52" s="30">
        <v>38</v>
      </c>
      <c r="E52" s="44" t="s">
        <v>27</v>
      </c>
      <c r="F52" s="56" t="s">
        <v>95</v>
      </c>
      <c r="G52" s="22" t="s">
        <v>55</v>
      </c>
      <c r="H52" s="18">
        <v>10</v>
      </c>
      <c r="I52" s="41">
        <v>1</v>
      </c>
      <c r="J52" s="25"/>
      <c r="K52" s="36">
        <f>SUM(F52/4.53)</f>
        <v>0.23010179053225407</v>
      </c>
    </row>
    <row r="53" spans="1:11" ht="12" customHeight="1">
      <c r="A53" s="27">
        <v>51</v>
      </c>
      <c r="B53" s="38" t="s">
        <v>96</v>
      </c>
      <c r="C53" s="19">
        <v>1948</v>
      </c>
      <c r="D53" s="30">
        <v>66</v>
      </c>
      <c r="E53" s="39" t="s">
        <v>27</v>
      </c>
      <c r="F53" s="56" t="s">
        <v>95</v>
      </c>
      <c r="G53" s="22" t="s">
        <v>97</v>
      </c>
      <c r="H53" s="18">
        <v>1</v>
      </c>
      <c r="I53" s="24">
        <v>10</v>
      </c>
      <c r="J53" s="25"/>
      <c r="K53" s="36">
        <f>SUM(F53/4.53)</f>
        <v>0.23010179053225407</v>
      </c>
    </row>
    <row r="54" spans="1:11" ht="12" customHeight="1">
      <c r="A54" s="27">
        <v>52</v>
      </c>
      <c r="B54" s="17" t="s">
        <v>98</v>
      </c>
      <c r="C54" s="18">
        <v>1993</v>
      </c>
      <c r="D54" s="30">
        <v>21</v>
      </c>
      <c r="E54" s="40" t="s">
        <v>99</v>
      </c>
      <c r="F54" s="56" t="s">
        <v>100</v>
      </c>
      <c r="G54" s="22" t="s">
        <v>48</v>
      </c>
      <c r="H54" s="18">
        <v>4</v>
      </c>
      <c r="I54" s="41">
        <v>7</v>
      </c>
      <c r="J54" s="25"/>
      <c r="K54" s="36">
        <f>SUM(F54/4.53)</f>
        <v>0.23546725533480498</v>
      </c>
    </row>
    <row r="55" spans="1:11" ht="12" customHeight="1">
      <c r="A55" s="27">
        <v>53</v>
      </c>
      <c r="B55" s="57" t="s">
        <v>101</v>
      </c>
      <c r="C55" s="58">
        <v>1963</v>
      </c>
      <c r="D55" s="30">
        <v>51</v>
      </c>
      <c r="E55" s="59" t="s">
        <v>21</v>
      </c>
      <c r="F55" s="60" t="s">
        <v>102</v>
      </c>
      <c r="G55" s="22" t="s">
        <v>82</v>
      </c>
      <c r="H55" s="18">
        <v>2</v>
      </c>
      <c r="I55" s="41">
        <v>9</v>
      </c>
      <c r="J55" s="37"/>
      <c r="K55" s="36">
        <f>SUM(F55/4.53)</f>
        <v>0.23638704930095655</v>
      </c>
    </row>
    <row r="56" spans="1:11" ht="12" customHeight="1">
      <c r="A56" s="27">
        <v>54</v>
      </c>
      <c r="B56" s="42" t="s">
        <v>103</v>
      </c>
      <c r="C56" s="43">
        <v>1948</v>
      </c>
      <c r="D56" s="30">
        <v>66</v>
      </c>
      <c r="E56" s="44" t="s">
        <v>21</v>
      </c>
      <c r="F56" s="60" t="s">
        <v>104</v>
      </c>
      <c r="G56" s="22" t="s">
        <v>82</v>
      </c>
      <c r="H56" s="18">
        <v>3</v>
      </c>
      <c r="I56" s="41">
        <v>8</v>
      </c>
      <c r="J56" s="37"/>
      <c r="K56" s="36">
        <f>SUM(F56/4.53)</f>
        <v>0.2455849889624724</v>
      </c>
    </row>
    <row r="57" spans="1:11" ht="12" customHeight="1">
      <c r="A57" s="27">
        <v>55</v>
      </c>
      <c r="B57" s="17" t="s">
        <v>105</v>
      </c>
      <c r="C57" s="18">
        <v>1948</v>
      </c>
      <c r="D57" s="30">
        <v>66</v>
      </c>
      <c r="E57" s="46" t="s">
        <v>38</v>
      </c>
      <c r="F57" s="56" t="s">
        <v>106</v>
      </c>
      <c r="G57" s="22" t="s">
        <v>97</v>
      </c>
      <c r="H57" s="18">
        <v>2</v>
      </c>
      <c r="I57" s="41">
        <v>9</v>
      </c>
      <c r="J57" s="25"/>
      <c r="K57" s="36">
        <f>SUM(F57/4.53)</f>
        <v>0.2458915869511896</v>
      </c>
    </row>
    <row r="58" spans="1:11" ht="12" customHeight="1">
      <c r="A58" s="27">
        <v>56</v>
      </c>
      <c r="B58" s="17" t="s">
        <v>107</v>
      </c>
      <c r="C58" s="18">
        <v>1979</v>
      </c>
      <c r="D58" s="30">
        <v>35</v>
      </c>
      <c r="E58" s="40" t="s">
        <v>64</v>
      </c>
      <c r="F58" s="56" t="s">
        <v>108</v>
      </c>
      <c r="G58" s="22" t="s">
        <v>55</v>
      </c>
      <c r="H58" s="18">
        <v>11</v>
      </c>
      <c r="I58" s="41">
        <v>1</v>
      </c>
      <c r="J58" s="25"/>
      <c r="K58" s="36">
        <f>SUM(F58/4.53)</f>
        <v>0.2558560215844984</v>
      </c>
    </row>
    <row r="59" spans="1:11" ht="12" customHeight="1">
      <c r="A59" s="27">
        <v>57</v>
      </c>
      <c r="B59" s="49" t="s">
        <v>109</v>
      </c>
      <c r="C59" s="23">
        <v>1977</v>
      </c>
      <c r="D59" s="30">
        <v>37</v>
      </c>
      <c r="E59" s="59" t="s">
        <v>21</v>
      </c>
      <c r="F59" s="56" t="s">
        <v>110</v>
      </c>
      <c r="G59" s="33" t="s">
        <v>55</v>
      </c>
      <c r="H59" s="18">
        <v>12</v>
      </c>
      <c r="I59" s="34">
        <v>1</v>
      </c>
      <c r="J59" s="35"/>
      <c r="K59" s="36">
        <f>SUM(F59/4.53)</f>
        <v>0.256009320578857</v>
      </c>
    </row>
    <row r="60" spans="1:11" ht="12" customHeight="1">
      <c r="A60" s="27">
        <v>58</v>
      </c>
      <c r="B60" s="42" t="s">
        <v>111</v>
      </c>
      <c r="C60" s="43">
        <v>1986</v>
      </c>
      <c r="D60" s="30">
        <v>28</v>
      </c>
      <c r="E60" s="44" t="s">
        <v>21</v>
      </c>
      <c r="F60" s="56" t="s">
        <v>112</v>
      </c>
      <c r="G60" s="22" t="s">
        <v>48</v>
      </c>
      <c r="H60" s="18">
        <v>5</v>
      </c>
      <c r="I60" s="41">
        <v>6</v>
      </c>
      <c r="J60" s="25"/>
      <c r="K60" s="36">
        <f>SUM(F60/4.53)</f>
        <v>0.2636742702967868</v>
      </c>
    </row>
    <row r="61" spans="1:11" ht="12" customHeight="1">
      <c r="A61" s="61">
        <v>59</v>
      </c>
      <c r="B61" s="62" t="s">
        <v>113</v>
      </c>
      <c r="C61" s="63">
        <v>1976</v>
      </c>
      <c r="D61" s="64">
        <v>38</v>
      </c>
      <c r="E61" s="65" t="s">
        <v>21</v>
      </c>
      <c r="F61" s="66" t="s">
        <v>114</v>
      </c>
      <c r="G61" s="67" t="s">
        <v>55</v>
      </c>
      <c r="H61" s="68">
        <v>13</v>
      </c>
      <c r="I61" s="69">
        <v>1</v>
      </c>
      <c r="J61" s="70"/>
      <c r="K61" s="71">
        <f>SUM(F61/4.53)</f>
        <v>0.2699595290654893</v>
      </c>
    </row>
    <row r="62" spans="4:6" ht="12" customHeight="1">
      <c r="D62" s="72">
        <f>SUM(D3:D61)/59</f>
        <v>41.16949152542373</v>
      </c>
      <c r="E62" s="73" t="s">
        <v>115</v>
      </c>
      <c r="F62" s="74">
        <f>SUM(F3:F12)/10</f>
        <v>0.7260416666666666</v>
      </c>
    </row>
    <row r="63" ht="12" customHeight="1"/>
    <row r="64" ht="12" customHeight="1"/>
    <row r="65" ht="12" customHeight="1"/>
    <row r="66" spans="6:7" ht="12.75">
      <c r="F66" s="75"/>
      <c r="G66" s="76"/>
    </row>
    <row r="67" spans="6:7" ht="12.75">
      <c r="F67" s="75"/>
      <c r="G67" s="76"/>
    </row>
    <row r="68" spans="6:7" ht="12.75">
      <c r="F68" s="75"/>
      <c r="G68" s="76"/>
    </row>
    <row r="69" spans="6:7" ht="12.75">
      <c r="F69" s="75"/>
      <c r="G69" s="76"/>
    </row>
  </sheetData>
  <sheetProtection selectLockedCells="1" selectUnlockedCells="1"/>
  <autoFilter ref="A2:K62"/>
  <mergeCells count="1">
    <mergeCell ref="A1:K1"/>
  </mergeCells>
  <printOptions/>
  <pageMargins left="0.39375" right="0.39375" top="0.39375" bottom="0.39375" header="0.5118055555555555" footer="0.5118055555555555"/>
  <pageSetup horizontalDpi="300" verticalDpi="300" orientation="portrait" paperSize="9" scale="1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Yvona Rubášová</cp:lastModifiedBy>
  <cp:lastPrinted>2014-03-21T08:02:10Z</cp:lastPrinted>
  <dcterms:created xsi:type="dcterms:W3CDTF">2014-03-20T12:28:59Z</dcterms:created>
  <dcterms:modified xsi:type="dcterms:W3CDTF">2014-03-22T10:44:15Z</dcterms:modified>
  <cp:category/>
  <cp:version/>
  <cp:contentType/>
  <cp:contentStatus/>
</cp:coreProperties>
</file>