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10560" activeTab="0"/>
  </bookViews>
  <sheets>
    <sheet name="Start" sheetId="1" r:id="rId1"/>
  </sheets>
  <externalReferences>
    <externalReference r:id="rId4"/>
    <externalReference r:id="rId5"/>
  </externalReferences>
  <definedNames>
    <definedName name="Data_tr" localSheetId="0">'Start'!$B$7:$H$97</definedName>
    <definedName name="Data_tr">#REF!</definedName>
    <definedName name="_xlnm.Print_Titles" localSheetId="0">'Start'!$6:$6</definedName>
  </definedNames>
  <calcPr fullCalcOnLoad="1"/>
</workbook>
</file>

<file path=xl/sharedStrings.xml><?xml version="1.0" encoding="utf-8"?>
<sst xmlns="http://schemas.openxmlformats.org/spreadsheetml/2006/main" count="586" uniqueCount="216">
  <si>
    <t>Dne:</t>
  </si>
  <si>
    <t>Červený Kostelec - Horní</t>
  </si>
  <si>
    <t>Výsledková listina</t>
  </si>
  <si>
    <t>XLVII.ročník</t>
  </si>
  <si>
    <t>Novoročního běhu</t>
  </si>
  <si>
    <t>11 500 m</t>
  </si>
  <si>
    <t>Poř.</t>
  </si>
  <si>
    <t>St.č.</t>
  </si>
  <si>
    <t xml:space="preserve"> Příjmení a jméno</t>
  </si>
  <si>
    <t>R. nar.</t>
  </si>
  <si>
    <t>P.</t>
  </si>
  <si>
    <t>Kat.</t>
  </si>
  <si>
    <t>Startuje za :</t>
  </si>
  <si>
    <t>Čas</t>
  </si>
  <si>
    <t>A</t>
  </si>
  <si>
    <t>V40</t>
  </si>
  <si>
    <t>Ž</t>
  </si>
  <si>
    <t>1.</t>
  </si>
  <si>
    <t>Šolc Vítězslav</t>
  </si>
  <si>
    <t>M</t>
  </si>
  <si>
    <t>BKN Náchod</t>
  </si>
  <si>
    <t>2.</t>
  </si>
  <si>
    <t>Novák Matěj</t>
  </si>
  <si>
    <t>3.</t>
  </si>
  <si>
    <t>Dufka Vladislav</t>
  </si>
  <si>
    <t>4.</t>
  </si>
  <si>
    <t>Kubeček Ladislav .</t>
  </si>
  <si>
    <t>TJ Maratonstav Úpice</t>
  </si>
  <si>
    <t>5.</t>
  </si>
  <si>
    <t>Novák Vojtěch</t>
  </si>
  <si>
    <t>6.</t>
  </si>
  <si>
    <t>Kubík Ondřej</t>
  </si>
  <si>
    <t>7.</t>
  </si>
  <si>
    <t>Metelková Táňa</t>
  </si>
  <si>
    <t>ž</t>
  </si>
  <si>
    <t>8.</t>
  </si>
  <si>
    <t>Kocanda Ivo</t>
  </si>
  <si>
    <t>IK stav s.r.o</t>
  </si>
  <si>
    <t>9.</t>
  </si>
  <si>
    <t>Habr Martin</t>
  </si>
  <si>
    <t>SOKOL Olešnice</t>
  </si>
  <si>
    <t>10.</t>
  </si>
  <si>
    <t>Kubasa Jiří</t>
  </si>
  <si>
    <t>11.</t>
  </si>
  <si>
    <t>Zaoral Jiří</t>
  </si>
  <si>
    <t>VSSV-Čunín-Kouty</t>
  </si>
  <si>
    <t>12.</t>
  </si>
  <si>
    <t>Osoba Martin</t>
  </si>
  <si>
    <t>Lokomotiva Meziměstí</t>
  </si>
  <si>
    <t>13.</t>
  </si>
  <si>
    <t>Balek Jan</t>
  </si>
  <si>
    <t>RUN 4 RUN</t>
  </si>
  <si>
    <t>14.</t>
  </si>
  <si>
    <t>Bartoš Martin</t>
  </si>
  <si>
    <t>Zbečník 4ever</t>
  </si>
  <si>
    <t>15.</t>
  </si>
  <si>
    <t>Friede Jan</t>
  </si>
  <si>
    <t>TEROVA Bezděkov n. M.</t>
  </si>
  <si>
    <t>16.</t>
  </si>
  <si>
    <t>Šupich Martin</t>
  </si>
  <si>
    <t>Wikov</t>
  </si>
  <si>
    <t>17.</t>
  </si>
  <si>
    <t>Kolisko Vladimír</t>
  </si>
  <si>
    <t>18.</t>
  </si>
  <si>
    <t>Kozáková Denisa</t>
  </si>
  <si>
    <t>19.</t>
  </si>
  <si>
    <t>Řezníček Jan</t>
  </si>
  <si>
    <t>SOKOL Lhota ČK</t>
  </si>
  <si>
    <t>20.</t>
  </si>
  <si>
    <t>Hejna Petr</t>
  </si>
  <si>
    <t>21.</t>
  </si>
  <si>
    <t>Habr Petr</t>
  </si>
  <si>
    <t>Žernov pro radost</t>
  </si>
  <si>
    <t>22.</t>
  </si>
  <si>
    <t>Vašíček Tomáš</t>
  </si>
  <si>
    <t>Night run team</t>
  </si>
  <si>
    <t>23.</t>
  </si>
  <si>
    <t>Pražák Radovan</t>
  </si>
  <si>
    <t>Gladiator race team</t>
  </si>
  <si>
    <t>24.</t>
  </si>
  <si>
    <t>Martínek Tomáš</t>
  </si>
  <si>
    <t>SK Slavia Praha</t>
  </si>
  <si>
    <t>25.</t>
  </si>
  <si>
    <t>Bláha Milan</t>
  </si>
  <si>
    <t>AC Křovice</t>
  </si>
  <si>
    <t>26.</t>
  </si>
  <si>
    <t>Vodák Petr</t>
  </si>
  <si>
    <t>Rtyně v Podkrkonoší</t>
  </si>
  <si>
    <t>27.</t>
  </si>
  <si>
    <t>Nápravník Jakub</t>
  </si>
  <si>
    <t>Horní Kostelec</t>
  </si>
  <si>
    <t>28.</t>
  </si>
  <si>
    <t>Bezděk Pavel</t>
  </si>
  <si>
    <t>Redpoint</t>
  </si>
  <si>
    <t>29.</t>
  </si>
  <si>
    <t>Mazač Jaroslav</t>
  </si>
  <si>
    <t>MAJA Police n. Metují</t>
  </si>
  <si>
    <t>30.</t>
  </si>
  <si>
    <t>Vašíček Roman</t>
  </si>
  <si>
    <t>31.</t>
  </si>
  <si>
    <t>Divíšek David</t>
  </si>
  <si>
    <t>INS BIKE Náchod</t>
  </si>
  <si>
    <t>32.</t>
  </si>
  <si>
    <t>Kuřátko Miloš</t>
  </si>
  <si>
    <t>Červený Kostelec</t>
  </si>
  <si>
    <t>33.</t>
  </si>
  <si>
    <t>Vašíček Martin</t>
  </si>
  <si>
    <t>34.</t>
  </si>
  <si>
    <t>Vlk Jiří</t>
  </si>
  <si>
    <t>Vernéřovice</t>
  </si>
  <si>
    <t>35.</t>
  </si>
  <si>
    <t>Duffová Ivana</t>
  </si>
  <si>
    <t>36.</t>
  </si>
  <si>
    <t>Tylšová Daniela</t>
  </si>
  <si>
    <t>LOKO Trutnov triatlon</t>
  </si>
  <si>
    <t>37.</t>
  </si>
  <si>
    <t>Renská Lenka</t>
  </si>
  <si>
    <t>38.</t>
  </si>
  <si>
    <t>Baláš Martin</t>
  </si>
  <si>
    <t>39.</t>
  </si>
  <si>
    <t>Kubeček Ladislav</t>
  </si>
  <si>
    <t>40.</t>
  </si>
  <si>
    <t>Laštůvka Martin</t>
  </si>
  <si>
    <t>Baník Rtyně v Podkrk.</t>
  </si>
  <si>
    <t>41.</t>
  </si>
  <si>
    <t>Němec Matěj</t>
  </si>
  <si>
    <t>Silvagro</t>
  </si>
  <si>
    <t>42.</t>
  </si>
  <si>
    <t>Pišlová Martina</t>
  </si>
  <si>
    <t>za sebe</t>
  </si>
  <si>
    <t>43.</t>
  </si>
  <si>
    <t>Souček Vladimír</t>
  </si>
  <si>
    <t>TJ Sokol Lhota ČK</t>
  </si>
  <si>
    <t>44.</t>
  </si>
  <si>
    <t>Kašpar Josef</t>
  </si>
  <si>
    <t>Kovys Batňovice</t>
  </si>
  <si>
    <t>45.</t>
  </si>
  <si>
    <t>Smola Josef</t>
  </si>
  <si>
    <t>46.</t>
  </si>
  <si>
    <t>Novotný Pavel</t>
  </si>
  <si>
    <t>FK Náchod</t>
  </si>
  <si>
    <t>47.</t>
  </si>
  <si>
    <t>Šrůtek Stanislav</t>
  </si>
  <si>
    <t>48.</t>
  </si>
  <si>
    <t>Cír Filip</t>
  </si>
  <si>
    <t>Česká Skalice</t>
  </si>
  <si>
    <t>49.</t>
  </si>
  <si>
    <t>Kirschová Eva</t>
  </si>
  <si>
    <t>Triatlon Team Trutnov</t>
  </si>
  <si>
    <t>50.</t>
  </si>
  <si>
    <t>Rudolfová Jana</t>
  </si>
  <si>
    <t>STG Trutnov</t>
  </si>
  <si>
    <t>51.</t>
  </si>
  <si>
    <t>Kolisková Monika</t>
  </si>
  <si>
    <t>52.</t>
  </si>
  <si>
    <t>Hanuš Robert</t>
  </si>
  <si>
    <t>Mourinho Team</t>
  </si>
  <si>
    <t>53.</t>
  </si>
  <si>
    <t>Jaroměřský David</t>
  </si>
  <si>
    <t>54.</t>
  </si>
  <si>
    <t>Javůrek Jiří</t>
  </si>
  <si>
    <t>55.</t>
  </si>
  <si>
    <t>Míl Tomáš</t>
  </si>
  <si>
    <t>56.</t>
  </si>
  <si>
    <t>Kolovrátník Jiří</t>
  </si>
  <si>
    <t>JIROUS</t>
  </si>
  <si>
    <t>57.</t>
  </si>
  <si>
    <t>Navara Hynek</t>
  </si>
  <si>
    <t>58.</t>
  </si>
  <si>
    <t>Kmoch Ondřej</t>
  </si>
  <si>
    <t>59.</t>
  </si>
  <si>
    <t>Dostál Martin</t>
  </si>
  <si>
    <t>60.</t>
  </si>
  <si>
    <t>Poláček Jan</t>
  </si>
  <si>
    <t>Náchod</t>
  </si>
  <si>
    <t>61.</t>
  </si>
  <si>
    <t>Friebelová Eva</t>
  </si>
  <si>
    <t>62.</t>
  </si>
  <si>
    <t>Krátký Josef</t>
  </si>
  <si>
    <t>Hvězda Pardubice</t>
  </si>
  <si>
    <t>63.</t>
  </si>
  <si>
    <t>Groh Stanislav</t>
  </si>
  <si>
    <t>AC Vrchlabí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</si>
  <si>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</si>
  <si>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</si>
  <si>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</si>
  <si>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</si>
  <si>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</si>
  <si>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</si>
  <si>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</si>
  <si>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</si>
  <si>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</si>
  <si>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</si>
  <si>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</si>
  <si>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</si>
  <si>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</si>
  <si>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</si>
  <si>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</si>
  <si>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</si>
  <si>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</si>
  <si>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</si>
  <si>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</si>
  <si>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</si>
  <si>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</si>
  <si>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</si>
  <si>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</si>
  <si>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</si>
  <si>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</si>
  <si>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</si>
  <si>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</si>
  <si>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r>
      <t>Počasí :</t>
    </r>
    <r>
      <rPr>
        <sz val="10"/>
        <rFont val="Arial CE"/>
        <family val="0"/>
      </rPr>
      <t xml:space="preserve"> teplota 3°C, trať mokrá, zataženo,mrholí.</t>
    </r>
  </si>
  <si>
    <r>
      <t xml:space="preserve">Hlavní rozhodčí : </t>
    </r>
    <r>
      <rPr>
        <sz val="10"/>
        <rFont val="Arial CE"/>
        <family val="0"/>
      </rPr>
      <t>Hanušová Dagmar</t>
    </r>
  </si>
  <si>
    <r>
      <t>Ředitel závodu :</t>
    </r>
    <r>
      <rPr>
        <sz val="10"/>
        <rFont val="Arial CE"/>
        <family val="0"/>
      </rPr>
      <t xml:space="preserve"> Frýba Hugo</t>
    </r>
  </si>
  <si>
    <t xml:space="preserve">              </t>
  </si>
  <si>
    <t xml:space="preserve">                  Nymš Pavel</t>
  </si>
  <si>
    <t/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</si>
</sst>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mmm\ yyyy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b/>
      <i/>
      <sz val="14"/>
      <name val="Arial CE"/>
      <family val="2"/>
    </font>
    <font>
      <b/>
      <i/>
      <sz val="12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ck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10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7" borderId="0" applyNumberFormat="0" applyBorder="0" applyAlignment="0" applyProtection="0"/>
    <xf numFmtId="0" fontId="31" fillId="13" borderId="0" applyNumberFormat="0" applyBorder="0" applyAlignment="0" applyProtection="0"/>
    <xf numFmtId="0" fontId="1" fillId="11" borderId="0" applyNumberFormat="0" applyBorder="0" applyAlignment="0" applyProtection="0"/>
    <xf numFmtId="0" fontId="31" fillId="14" borderId="0" applyNumberFormat="0" applyBorder="0" applyAlignment="0" applyProtection="0"/>
    <xf numFmtId="0" fontId="1" fillId="5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11" borderId="0" applyNumberFormat="0" applyBorder="0" applyAlignment="0" applyProtection="0"/>
    <xf numFmtId="0" fontId="31" fillId="20" borderId="0" applyNumberFormat="0" applyBorder="0" applyAlignment="0" applyProtection="0"/>
    <xf numFmtId="0" fontId="1" fillId="7" borderId="0" applyNumberFormat="0" applyBorder="0" applyAlignment="0" applyProtection="0"/>
    <xf numFmtId="0" fontId="32" fillId="21" borderId="0" applyNumberFormat="0" applyBorder="0" applyAlignment="0" applyProtection="0"/>
    <xf numFmtId="0" fontId="17" fillId="11" borderId="0" applyNumberFormat="0" applyBorder="0" applyAlignment="0" applyProtection="0"/>
    <xf numFmtId="0" fontId="32" fillId="22" borderId="0" applyNumberFormat="0" applyBorder="0" applyAlignment="0" applyProtection="0"/>
    <xf numFmtId="0" fontId="17" fillId="23" borderId="0" applyNumberFormat="0" applyBorder="0" applyAlignment="0" applyProtection="0"/>
    <xf numFmtId="0" fontId="32" fillId="24" borderId="0" applyNumberFormat="0" applyBorder="0" applyAlignment="0" applyProtection="0"/>
    <xf numFmtId="0" fontId="17" fillId="25" borderId="0" applyNumberFormat="0" applyBorder="0" applyAlignment="0" applyProtection="0"/>
    <xf numFmtId="0" fontId="32" fillId="26" borderId="0" applyNumberFormat="0" applyBorder="0" applyAlignment="0" applyProtection="0"/>
    <xf numFmtId="0" fontId="17" fillId="18" borderId="0" applyNumberFormat="0" applyBorder="0" applyAlignment="0" applyProtection="0"/>
    <xf numFmtId="0" fontId="32" fillId="27" borderId="0" applyNumberFormat="0" applyBorder="0" applyAlignment="0" applyProtection="0"/>
    <xf numFmtId="0" fontId="17" fillId="11" borderId="0" applyNumberFormat="0" applyBorder="0" applyAlignment="0" applyProtection="0"/>
    <xf numFmtId="0" fontId="32" fillId="28" borderId="0" applyNumberFormat="0" applyBorder="0" applyAlignment="0" applyProtection="0"/>
    <xf numFmtId="0" fontId="17" fillId="5" borderId="0" applyNumberFormat="0" applyBorder="0" applyAlignment="0" applyProtection="0"/>
    <xf numFmtId="0" fontId="33" fillId="0" borderId="1" applyNumberFormat="0" applyFill="0" applyAlignment="0" applyProtection="0"/>
    <xf numFmtId="0" fontId="16" fillId="0" borderId="2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4" fillId="29" borderId="0" applyNumberFormat="0" applyBorder="0" applyAlignment="0" applyProtection="0"/>
    <xf numFmtId="0" fontId="7" fillId="30" borderId="0" applyNumberFormat="0" applyBorder="0" applyAlignment="0" applyProtection="0"/>
    <xf numFmtId="0" fontId="35" fillId="31" borderId="3" applyNumberFormat="0" applyAlignment="0" applyProtection="0"/>
    <xf numFmtId="0" fontId="13" fillId="32" borderId="4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5" applyNumberFormat="0" applyFill="0" applyAlignment="0" applyProtection="0"/>
    <xf numFmtId="0" fontId="24" fillId="0" borderId="6" applyNumberFormat="0" applyFill="0" applyAlignment="0" applyProtection="0"/>
    <xf numFmtId="0" fontId="37" fillId="0" borderId="7" applyNumberFormat="0" applyFill="0" applyAlignment="0" applyProtection="0"/>
    <xf numFmtId="0" fontId="25" fillId="0" borderId="8" applyNumberFormat="0" applyFill="0" applyAlignment="0" applyProtection="0"/>
    <xf numFmtId="0" fontId="38" fillId="0" borderId="9" applyNumberFormat="0" applyFill="0" applyAlignment="0" applyProtection="0"/>
    <xf numFmtId="0" fontId="26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33" borderId="0" applyNumberFormat="0" applyBorder="0" applyAlignment="0" applyProtection="0"/>
    <xf numFmtId="0" fontId="28" fillId="16" borderId="0" applyNumberFormat="0" applyBorder="0" applyAlignment="0" applyProtection="0"/>
    <xf numFmtId="0" fontId="31" fillId="34" borderId="11" applyNumberFormat="0" applyFont="0" applyAlignment="0" applyProtection="0"/>
    <xf numFmtId="0" fontId="0" fillId="7" borderId="12" applyNumberFormat="0" applyFont="0" applyAlignment="0" applyProtection="0"/>
    <xf numFmtId="9" fontId="31" fillId="0" borderId="0" applyFont="0" applyFill="0" applyBorder="0" applyAlignment="0" applyProtection="0"/>
    <xf numFmtId="0" fontId="41" fillId="0" borderId="13" applyNumberFormat="0" applyFill="0" applyAlignment="0" applyProtection="0"/>
    <xf numFmtId="0" fontId="14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6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6" borderId="15" applyNumberFormat="0" applyAlignment="0" applyProtection="0"/>
    <xf numFmtId="0" fontId="9" fillId="16" borderId="16" applyNumberFormat="0" applyAlignment="0" applyProtection="0"/>
    <xf numFmtId="0" fontId="45" fillId="37" borderId="15" applyNumberFormat="0" applyAlignment="0" applyProtection="0"/>
    <xf numFmtId="0" fontId="30" fillId="38" borderId="16" applyNumberFormat="0" applyAlignment="0" applyProtection="0"/>
    <xf numFmtId="0" fontId="46" fillId="37" borderId="17" applyNumberFormat="0" applyAlignment="0" applyProtection="0"/>
    <xf numFmtId="0" fontId="10" fillId="38" borderId="18" applyNumberFormat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39" borderId="0" applyNumberFormat="0" applyBorder="0" applyAlignment="0" applyProtection="0"/>
    <xf numFmtId="0" fontId="17" fillId="40" borderId="0" applyNumberFormat="0" applyBorder="0" applyAlignment="0" applyProtection="0"/>
    <xf numFmtId="0" fontId="32" fillId="41" borderId="0" applyNumberFormat="0" applyBorder="0" applyAlignment="0" applyProtection="0"/>
    <xf numFmtId="0" fontId="17" fillId="23" borderId="0" applyNumberFormat="0" applyBorder="0" applyAlignment="0" applyProtection="0"/>
    <xf numFmtId="0" fontId="32" fillId="42" borderId="0" applyNumberFormat="0" applyBorder="0" applyAlignment="0" applyProtection="0"/>
    <xf numFmtId="0" fontId="17" fillId="25" borderId="0" applyNumberFormat="0" applyBorder="0" applyAlignment="0" applyProtection="0"/>
    <xf numFmtId="0" fontId="32" fillId="43" borderId="0" applyNumberFormat="0" applyBorder="0" applyAlignment="0" applyProtection="0"/>
    <xf numFmtId="0" fontId="17" fillId="44" borderId="0" applyNumberFormat="0" applyBorder="0" applyAlignment="0" applyProtection="0"/>
    <xf numFmtId="0" fontId="32" fillId="45" borderId="0" applyNumberFormat="0" applyBorder="0" applyAlignment="0" applyProtection="0"/>
    <xf numFmtId="0" fontId="17" fillId="46" borderId="0" applyNumberFormat="0" applyBorder="0" applyAlignment="0" applyProtection="0"/>
    <xf numFmtId="0" fontId="32" fillId="47" borderId="0" applyNumberFormat="0" applyBorder="0" applyAlignment="0" applyProtection="0"/>
    <xf numFmtId="0" fontId="17" fillId="48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164" fontId="19" fillId="0" borderId="0" xfId="0" applyNumberFormat="1" applyFont="1" applyAlignment="1">
      <alignment horizontal="left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2" fontId="19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Alignment="1">
      <alignment/>
    </xf>
    <xf numFmtId="0" fontId="19" fillId="49" borderId="19" xfId="0" applyFont="1" applyFill="1" applyBorder="1" applyAlignment="1" applyProtection="1">
      <alignment horizontal="center"/>
      <protection/>
    </xf>
    <xf numFmtId="0" fontId="19" fillId="50" borderId="19" xfId="0" applyFont="1" applyFill="1" applyBorder="1" applyAlignment="1" applyProtection="1">
      <alignment horizontal="center"/>
      <protection/>
    </xf>
    <xf numFmtId="0" fontId="19" fillId="49" borderId="19" xfId="0" applyFont="1" applyFill="1" applyBorder="1" applyAlignment="1" applyProtection="1">
      <alignment/>
      <protection/>
    </xf>
    <xf numFmtId="0" fontId="19" fillId="49" borderId="20" xfId="0" applyFont="1" applyFill="1" applyBorder="1" applyAlignment="1" applyProtection="1">
      <alignment horizontal="center"/>
      <protection/>
    </xf>
    <xf numFmtId="0" fontId="23" fillId="50" borderId="21" xfId="0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19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 horizontal="center"/>
      <protection/>
    </xf>
    <xf numFmtId="0" fontId="18" fillId="0" borderId="24" xfId="0" applyNumberFormat="1" applyFont="1" applyBorder="1" applyAlignment="1" applyProtection="1">
      <alignment horizontal="center"/>
      <protection/>
    </xf>
    <xf numFmtId="46" fontId="0" fillId="51" borderId="25" xfId="0" applyNumberFormat="1" applyFont="1" applyFill="1" applyBorder="1" applyAlignment="1" applyProtection="1">
      <alignment/>
      <protection locked="0"/>
    </xf>
    <xf numFmtId="0" fontId="19" fillId="0" borderId="2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24" xfId="0" applyFont="1" applyBorder="1" applyAlignment="1" applyProtection="1">
      <alignment horizontal="center"/>
      <protection/>
    </xf>
    <xf numFmtId="0" fontId="22" fillId="0" borderId="0" xfId="0" applyFont="1" applyAlignment="1">
      <alignment/>
    </xf>
    <xf numFmtId="0" fontId="0" fillId="0" borderId="24" xfId="0" applyFont="1" applyBorder="1" applyAlignment="1" applyProtection="1">
      <alignment/>
      <protection/>
    </xf>
    <xf numFmtId="0" fontId="19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 applyProtection="1">
      <alignment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6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19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</cellXfs>
  <cellStyles count="89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Chybně" xfId="55"/>
    <cellStyle name="Chybně 2" xfId="56"/>
    <cellStyle name="Kontrolní buňka" xfId="57"/>
    <cellStyle name="Kontrolní buňka 2" xfId="58"/>
    <cellStyle name="Currency" xfId="59"/>
    <cellStyle name="Currency [0]" xfId="60"/>
    <cellStyle name="Nadpis 1" xfId="61"/>
    <cellStyle name="Nadpis 1 2" xfId="62"/>
    <cellStyle name="Nadpis 2" xfId="63"/>
    <cellStyle name="Nadpis 2 2" xfId="64"/>
    <cellStyle name="Nadpis 3" xfId="65"/>
    <cellStyle name="Nadpis 3 2" xfId="66"/>
    <cellStyle name="Nadpis 4" xfId="67"/>
    <cellStyle name="Nadpis 4 2" xfId="68"/>
    <cellStyle name="Název" xfId="69"/>
    <cellStyle name="Název 2" xfId="70"/>
    <cellStyle name="Neutrální" xfId="71"/>
    <cellStyle name="Neutrální 2" xfId="72"/>
    <cellStyle name="Poznámka" xfId="73"/>
    <cellStyle name="Poznámka 2" xfId="74"/>
    <cellStyle name="Percent" xfId="75"/>
    <cellStyle name="Propojená buňka" xfId="76"/>
    <cellStyle name="Propojená buňka 2" xfId="77"/>
    <cellStyle name="Sledovaný hypertextový odkaz" xfId="78"/>
    <cellStyle name="Správně" xfId="79"/>
    <cellStyle name="Správně 2" xfId="80"/>
    <cellStyle name="Text upozornění" xfId="81"/>
    <cellStyle name="Text upozornění 2" xfId="82"/>
    <cellStyle name="Vstup" xfId="83"/>
    <cellStyle name="Vstup 2" xfId="84"/>
    <cellStyle name="Výpočet" xfId="85"/>
    <cellStyle name="Výpočet 2" xfId="86"/>
    <cellStyle name="Výstup" xfId="87"/>
    <cellStyle name="Výstup 2" xfId="88"/>
    <cellStyle name="Vysvětlující text" xfId="89"/>
    <cellStyle name="Vysvětlující text 2" xfId="90"/>
    <cellStyle name="Zvýraznění 1" xfId="91"/>
    <cellStyle name="Zvýraznění 1 2" xfId="92"/>
    <cellStyle name="Zvýraznění 2" xfId="93"/>
    <cellStyle name="Zvýraznění 2 2" xfId="94"/>
    <cellStyle name="Zvýraznění 3" xfId="95"/>
    <cellStyle name="Zvýraznění 3 2" xfId="96"/>
    <cellStyle name="Zvýraznění 4" xfId="97"/>
    <cellStyle name="Zvýraznění 4 2" xfId="98"/>
    <cellStyle name="Zvýraznění 5" xfId="99"/>
    <cellStyle name="Zvýraznění 5 2" xfId="100"/>
    <cellStyle name="Zvýraznění 6" xfId="101"/>
    <cellStyle name="Zvýraznění 6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k_vysledk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k_vysledky_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r."/>
      <sheetName val="2.r."/>
      <sheetName val="3.r."/>
      <sheetName val="4.r."/>
      <sheetName val="5.r."/>
      <sheetName val="6.r."/>
      <sheetName val="7.r."/>
      <sheetName val="8.r."/>
      <sheetName val="9.r."/>
      <sheetName val="10.r."/>
      <sheetName val="11.r."/>
      <sheetName val="12.r."/>
      <sheetName val="13.r."/>
      <sheetName val="14.r."/>
      <sheetName val="15.r."/>
      <sheetName val="16.r."/>
      <sheetName val="17.r."/>
      <sheetName val="18.r."/>
      <sheetName val="19.r."/>
      <sheetName val="20.r."/>
      <sheetName val="21.r."/>
      <sheetName val="22.r."/>
      <sheetName val="23.r."/>
      <sheetName val="24.r."/>
      <sheetName val="25.r."/>
      <sheetName val="26.r."/>
      <sheetName val="27.r."/>
      <sheetName val="28.r."/>
      <sheetName val="29.r."/>
      <sheetName val="30.r."/>
      <sheetName val="31.r."/>
      <sheetName val="32.r."/>
      <sheetName val="33.r."/>
      <sheetName val="34.r."/>
      <sheetName val="35.r."/>
      <sheetName val="36.r."/>
      <sheetName val="37.r."/>
      <sheetName val="38.r."/>
      <sheetName val="39.r."/>
      <sheetName val="40.r."/>
      <sheetName val="41.r."/>
      <sheetName val="42.r."/>
      <sheetName val="43.r."/>
      <sheetName val="44.r."/>
      <sheetName val="45.r."/>
      <sheetName val="46.r."/>
      <sheetName val="47.r."/>
      <sheetName val="48.r."/>
      <sheetName val="Start"/>
      <sheetName val="Vítěz"/>
      <sheetName val="Vítěz tab."/>
      <sheetName val="Prop"/>
      <sheetName val="Cisla"/>
      <sheetName val="For"/>
      <sheetName val="Tab"/>
      <sheetName val="Časoměřič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0.roč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3"/>
  <sheetViews>
    <sheetView tabSelected="1" zoomScalePageLayoutView="0" workbookViewId="0" topLeftCell="A1">
      <selection activeCell="R6" sqref="R6"/>
    </sheetView>
  </sheetViews>
  <sheetFormatPr defaultColWidth="9.00390625" defaultRowHeight="12.75"/>
  <cols>
    <col min="1" max="1" width="6.00390625" style="5" customWidth="1"/>
    <col min="2" max="2" width="5.875" style="6" customWidth="1"/>
    <col min="3" max="3" width="23.625" style="47" customWidth="1"/>
    <col min="4" max="4" width="7.125" style="48" customWidth="1"/>
    <col min="5" max="5" width="3.375" style="48" customWidth="1"/>
    <col min="6" max="6" width="4.75390625" style="48" customWidth="1"/>
    <col min="7" max="7" width="22.25390625" style="47" customWidth="1"/>
    <col min="8" max="8" width="10.75390625" style="0" customWidth="1"/>
    <col min="9" max="11" width="5.75390625" style="5" customWidth="1"/>
    <col min="12" max="14" width="4.125" style="5" hidden="1" customWidth="1"/>
    <col min="15" max="17" width="4.125" style="0" hidden="1" customWidth="1"/>
    <col min="18" max="18" width="10.25390625" style="0" customWidth="1"/>
  </cols>
  <sheetData>
    <row r="1" spans="1:14" s="4" customFormat="1" ht="12.75">
      <c r="A1" s="1" t="s">
        <v>0</v>
      </c>
      <c r="B1"/>
      <c r="C1" s="2">
        <v>45297</v>
      </c>
      <c r="D1" s="3"/>
      <c r="E1" s="3"/>
      <c r="F1" s="3"/>
      <c r="G1"/>
      <c r="H1" s="4" t="s">
        <v>1</v>
      </c>
      <c r="I1" s="5"/>
      <c r="J1" s="5"/>
      <c r="K1" s="5"/>
      <c r="L1" s="5"/>
      <c r="M1" s="5"/>
      <c r="N1" s="5"/>
    </row>
    <row r="2" spans="3:7" ht="12.75">
      <c r="C2"/>
      <c r="D2"/>
      <c r="E2" s="7" t="s">
        <v>2</v>
      </c>
      <c r="F2" s="6"/>
      <c r="G2" s="8"/>
    </row>
    <row r="3" spans="1:13" ht="18.75">
      <c r="A3" s="1" t="s">
        <v>3</v>
      </c>
      <c r="B3" s="1"/>
      <c r="C3"/>
      <c r="D3"/>
      <c r="E3" s="9" t="s">
        <v>4</v>
      </c>
      <c r="F3" s="6"/>
      <c r="G3" s="8"/>
      <c r="J3" s="4" t="s">
        <v>5</v>
      </c>
      <c r="M3" s="10"/>
    </row>
    <row r="4" spans="1:14" s="15" customFormat="1" ht="15">
      <c r="A4" s="11"/>
      <c r="B4" s="12"/>
      <c r="C4" s="13"/>
      <c r="D4" s="14"/>
      <c r="E4" s="14"/>
      <c r="F4" s="14"/>
      <c r="G4" s="13"/>
      <c r="I4" s="11"/>
      <c r="J4" s="11"/>
      <c r="K4" s="11"/>
      <c r="L4" s="11"/>
      <c r="M4" s="11"/>
      <c r="N4" s="11"/>
    </row>
    <row r="5" spans="1:14" s="15" customFormat="1" ht="15.75" thickBot="1">
      <c r="A5" s="11"/>
      <c r="B5" s="12"/>
      <c r="C5" s="13"/>
      <c r="D5" s="14"/>
      <c r="E5" s="14"/>
      <c r="F5" s="14"/>
      <c r="G5" s="13"/>
      <c r="I5" s="11"/>
      <c r="J5" s="11"/>
      <c r="K5" s="11"/>
      <c r="L5" s="11"/>
      <c r="M5" s="11"/>
      <c r="N5" s="11"/>
    </row>
    <row r="6" spans="1:17" s="21" customFormat="1" ht="14.25" customHeight="1" thickBot="1" thickTop="1">
      <c r="A6" s="16" t="s">
        <v>6</v>
      </c>
      <c r="B6" s="17" t="s">
        <v>7</v>
      </c>
      <c r="C6" s="18" t="s">
        <v>8</v>
      </c>
      <c r="D6" s="16" t="s">
        <v>9</v>
      </c>
      <c r="E6" s="16" t="s">
        <v>10</v>
      </c>
      <c r="F6" s="16" t="s">
        <v>11</v>
      </c>
      <c r="G6" s="18" t="s">
        <v>12</v>
      </c>
      <c r="H6" s="18" t="s">
        <v>13</v>
      </c>
      <c r="I6" s="19" t="s">
        <v>14</v>
      </c>
      <c r="J6" s="19" t="s">
        <v>15</v>
      </c>
      <c r="K6" s="19" t="s">
        <v>16</v>
      </c>
      <c r="L6" s="20" t="s">
        <v>14</v>
      </c>
      <c r="M6" s="20" t="s">
        <v>15</v>
      </c>
      <c r="N6" s="20" t="s">
        <v>16</v>
      </c>
      <c r="O6" s="20" t="s">
        <v>14</v>
      </c>
      <c r="P6" s="20" t="s">
        <v>15</v>
      </c>
      <c r="Q6" s="20" t="s">
        <v>16</v>
      </c>
    </row>
    <row r="7" spans="1:17" s="15" customFormat="1" ht="15.75" customHeight="1" thickTop="1">
      <c r="A7" s="22" t="s">
        <v>17</v>
      </c>
      <c r="B7" s="23">
        <v>31</v>
      </c>
      <c r="C7" s="24" t="s">
        <v>18</v>
      </c>
      <c r="D7" s="25">
        <v>1991</v>
      </c>
      <c r="E7" s="25" t="s">
        <v>19</v>
      </c>
      <c r="F7" s="26" t="s">
        <v>14</v>
      </c>
      <c r="G7" s="24" t="s">
        <v>20</v>
      </c>
      <c r="H7" s="27">
        <v>0.028854166666666667</v>
      </c>
      <c r="I7" s="28" t="s">
        <v>17</v>
      </c>
      <c r="J7" s="28" t="s">
        <v>215</v>
      </c>
      <c r="K7" s="28" t="s">
        <v>215</v>
      </c>
      <c r="L7" s="29">
        <f aca="true" t="shared" si="0" ref="L7:L70">IF(F7="A",1,0)</f>
        <v>1</v>
      </c>
      <c r="M7" s="29">
        <f aca="true" t="shared" si="1" ref="M7:M70">IF(F7="V40",1,0)</f>
        <v>0</v>
      </c>
      <c r="N7" s="29">
        <f aca="true" t="shared" si="2" ref="N7:N70">IF(F7="Ž",1,0)</f>
        <v>0</v>
      </c>
      <c r="O7" s="30">
        <f>IF(L7=1,SUM($L$7:L7),"")</f>
        <v>1</v>
      </c>
      <c r="P7" s="30">
        <f>IF(M7=1,SUM($M$7:M7),"")</f>
      </c>
      <c r="Q7" s="30">
        <f>IF(N7=1,SUM($N$7:N7),"")</f>
      </c>
    </row>
    <row r="8" spans="1:17" s="15" customFormat="1" ht="15.75" customHeight="1">
      <c r="A8" s="22" t="s">
        <v>21</v>
      </c>
      <c r="B8" s="23">
        <v>20</v>
      </c>
      <c r="C8" s="24" t="s">
        <v>22</v>
      </c>
      <c r="D8" s="25">
        <v>2000</v>
      </c>
      <c r="E8" s="25" t="s">
        <v>19</v>
      </c>
      <c r="F8" s="26" t="s">
        <v>14</v>
      </c>
      <c r="G8" s="24" t="s">
        <v>20</v>
      </c>
      <c r="H8" s="27">
        <v>0.02943287037037037</v>
      </c>
      <c r="I8" s="28" t="s">
        <v>21</v>
      </c>
      <c r="J8" s="28" t="s">
        <v>215</v>
      </c>
      <c r="K8" s="28" t="s">
        <v>215</v>
      </c>
      <c r="L8" s="29">
        <f t="shared" si="0"/>
        <v>1</v>
      </c>
      <c r="M8" s="29">
        <f t="shared" si="1"/>
        <v>0</v>
      </c>
      <c r="N8" s="29">
        <f t="shared" si="2"/>
        <v>0</v>
      </c>
      <c r="O8" s="30">
        <f>IF(L8=1,SUM($L$7:L8),"")</f>
        <v>2</v>
      </c>
      <c r="P8" s="30">
        <f>IF(M8=1,SUM($M$7:M8),"")</f>
      </c>
      <c r="Q8" s="30">
        <f>IF(N8=1,SUM($N$7:N8),"")</f>
      </c>
    </row>
    <row r="9" spans="1:17" s="15" customFormat="1" ht="15.75" customHeight="1">
      <c r="A9" s="22" t="s">
        <v>23</v>
      </c>
      <c r="B9" s="23">
        <v>68</v>
      </c>
      <c r="C9" s="24" t="s">
        <v>24</v>
      </c>
      <c r="D9" s="25">
        <v>1991</v>
      </c>
      <c r="E9" s="25" t="s">
        <v>19</v>
      </c>
      <c r="F9" s="26" t="s">
        <v>14</v>
      </c>
      <c r="G9" s="24" t="s">
        <v>20</v>
      </c>
      <c r="H9" s="27">
        <v>0.03138888888888889</v>
      </c>
      <c r="I9" s="28" t="s">
        <v>23</v>
      </c>
      <c r="J9" s="28" t="s">
        <v>215</v>
      </c>
      <c r="K9" s="28" t="s">
        <v>215</v>
      </c>
      <c r="L9" s="29">
        <f t="shared" si="0"/>
        <v>1</v>
      </c>
      <c r="M9" s="29">
        <f t="shared" si="1"/>
        <v>0</v>
      </c>
      <c r="N9" s="29">
        <f t="shared" si="2"/>
        <v>0</v>
      </c>
      <c r="O9" s="30">
        <f>IF(L9=1,SUM($L$7:L9),"")</f>
        <v>3</v>
      </c>
      <c r="P9" s="30">
        <f>IF(M9=1,SUM($M$7:M9),"")</f>
      </c>
      <c r="Q9" s="30">
        <f>IF(N9=1,SUM($N$7:N9),"")</f>
      </c>
    </row>
    <row r="10" spans="1:17" s="15" customFormat="1" ht="15.75" customHeight="1">
      <c r="A10" s="22" t="s">
        <v>25</v>
      </c>
      <c r="B10" s="23">
        <v>12</v>
      </c>
      <c r="C10" s="24" t="s">
        <v>26</v>
      </c>
      <c r="D10" s="25">
        <v>1991</v>
      </c>
      <c r="E10" s="25" t="s">
        <v>19</v>
      </c>
      <c r="F10" s="26" t="s">
        <v>14</v>
      </c>
      <c r="G10" s="24" t="s">
        <v>27</v>
      </c>
      <c r="H10" s="27">
        <v>0.03167824074074074</v>
      </c>
      <c r="I10" s="28" t="s">
        <v>25</v>
      </c>
      <c r="J10" s="28" t="s">
        <v>215</v>
      </c>
      <c r="K10" s="28" t="s">
        <v>215</v>
      </c>
      <c r="L10" s="29">
        <f t="shared" si="0"/>
        <v>1</v>
      </c>
      <c r="M10" s="29">
        <f t="shared" si="1"/>
        <v>0</v>
      </c>
      <c r="N10" s="29">
        <f t="shared" si="2"/>
        <v>0</v>
      </c>
      <c r="O10" s="30">
        <f>IF(L10=1,SUM($L$7:L10),"")</f>
        <v>4</v>
      </c>
      <c r="P10" s="30">
        <f>IF(M10=1,SUM($M$7:M10),"")</f>
      </c>
      <c r="Q10" s="30">
        <f>IF(N10=1,SUM($N$7:N10),"")</f>
      </c>
    </row>
    <row r="11" spans="1:17" s="15" customFormat="1" ht="15.75" customHeight="1">
      <c r="A11" s="22" t="s">
        <v>28</v>
      </c>
      <c r="B11" s="23">
        <v>24</v>
      </c>
      <c r="C11" s="24" t="s">
        <v>29</v>
      </c>
      <c r="D11" s="25">
        <v>2002</v>
      </c>
      <c r="E11" s="25" t="s">
        <v>19</v>
      </c>
      <c r="F11" s="26" t="s">
        <v>14</v>
      </c>
      <c r="G11" s="24" t="s">
        <v>20</v>
      </c>
      <c r="H11" s="27">
        <v>0.03180555555555555</v>
      </c>
      <c r="I11" s="28" t="s">
        <v>28</v>
      </c>
      <c r="J11" s="28" t="s">
        <v>215</v>
      </c>
      <c r="K11" s="28" t="s">
        <v>215</v>
      </c>
      <c r="L11" s="29">
        <f t="shared" si="0"/>
        <v>1</v>
      </c>
      <c r="M11" s="29">
        <f t="shared" si="1"/>
        <v>0</v>
      </c>
      <c r="N11" s="29">
        <f t="shared" si="2"/>
        <v>0</v>
      </c>
      <c r="O11" s="30">
        <f>IF(L11=1,SUM($L$7:L11),"")</f>
        <v>5</v>
      </c>
      <c r="P11" s="30">
        <f>IF(M11=1,SUM($M$7:M11),"")</f>
      </c>
      <c r="Q11" s="30">
        <f>IF(N11=1,SUM($N$7:N11),"")</f>
      </c>
    </row>
    <row r="12" spans="1:17" s="15" customFormat="1" ht="15.75" customHeight="1">
      <c r="A12" s="22" t="s">
        <v>30</v>
      </c>
      <c r="B12" s="23">
        <v>34</v>
      </c>
      <c r="C12" s="24" t="s">
        <v>31</v>
      </c>
      <c r="D12" s="25">
        <v>1981</v>
      </c>
      <c r="E12" s="25" t="s">
        <v>19</v>
      </c>
      <c r="F12" s="26" t="s">
        <v>15</v>
      </c>
      <c r="G12" s="24" t="s">
        <v>27</v>
      </c>
      <c r="H12" s="27">
        <v>0.03289351851851852</v>
      </c>
      <c r="I12" s="28" t="s">
        <v>215</v>
      </c>
      <c r="J12" s="28" t="s">
        <v>17</v>
      </c>
      <c r="K12" s="28" t="s">
        <v>215</v>
      </c>
      <c r="L12" s="29">
        <f t="shared" si="0"/>
        <v>0</v>
      </c>
      <c r="M12" s="29">
        <f t="shared" si="1"/>
        <v>1</v>
      </c>
      <c r="N12" s="29">
        <f t="shared" si="2"/>
        <v>0</v>
      </c>
      <c r="O12" s="30">
        <f>IF(L12=1,SUM($L$7:L12),"")</f>
      </c>
      <c r="P12" s="30">
        <f>IF(M12=1,SUM($M$7:M12),"")</f>
        <v>1</v>
      </c>
      <c r="Q12" s="30">
        <f>IF(N12=1,SUM($N$7:N12),"")</f>
      </c>
    </row>
    <row r="13" spans="1:17" s="15" customFormat="1" ht="15.75" customHeight="1">
      <c r="A13" s="22" t="s">
        <v>32</v>
      </c>
      <c r="B13" s="23">
        <v>58</v>
      </c>
      <c r="C13" s="24" t="s">
        <v>33</v>
      </c>
      <c r="D13" s="25">
        <v>1972</v>
      </c>
      <c r="E13" s="31" t="s">
        <v>34</v>
      </c>
      <c r="F13" s="26" t="s">
        <v>16</v>
      </c>
      <c r="G13" s="24" t="s">
        <v>20</v>
      </c>
      <c r="H13" s="27">
        <v>0.0330787037037037</v>
      </c>
      <c r="I13" s="28" t="s">
        <v>215</v>
      </c>
      <c r="J13" s="28" t="s">
        <v>215</v>
      </c>
      <c r="K13" s="28" t="s">
        <v>17</v>
      </c>
      <c r="L13" s="29">
        <f t="shared" si="0"/>
        <v>0</v>
      </c>
      <c r="M13" s="29">
        <f t="shared" si="1"/>
        <v>0</v>
      </c>
      <c r="N13" s="29">
        <f t="shared" si="2"/>
        <v>1</v>
      </c>
      <c r="O13" s="30">
        <f>IF(L13=1,SUM($L$7:L13),"")</f>
      </c>
      <c r="P13" s="30">
        <f>IF(M13=1,SUM($M$7:M13),"")</f>
      </c>
      <c r="Q13" s="30">
        <f>IF(N13=1,SUM($N$7:N13),"")</f>
        <v>1</v>
      </c>
    </row>
    <row r="14" spans="1:17" s="15" customFormat="1" ht="15.75" customHeight="1">
      <c r="A14" s="22" t="s">
        <v>35</v>
      </c>
      <c r="B14" s="23">
        <v>69</v>
      </c>
      <c r="C14" s="24" t="s">
        <v>36</v>
      </c>
      <c r="D14" s="25">
        <v>1970</v>
      </c>
      <c r="E14" s="25" t="s">
        <v>19</v>
      </c>
      <c r="F14" s="26" t="s">
        <v>15</v>
      </c>
      <c r="G14" s="24" t="s">
        <v>37</v>
      </c>
      <c r="H14" s="27">
        <v>0.03387731481481481</v>
      </c>
      <c r="I14" s="28" t="s">
        <v>215</v>
      </c>
      <c r="J14" s="28" t="s">
        <v>21</v>
      </c>
      <c r="K14" s="28" t="s">
        <v>215</v>
      </c>
      <c r="L14" s="29">
        <f t="shared" si="0"/>
        <v>0</v>
      </c>
      <c r="M14" s="29">
        <f t="shared" si="1"/>
        <v>1</v>
      </c>
      <c r="N14" s="29">
        <f t="shared" si="2"/>
        <v>0</v>
      </c>
      <c r="O14" s="30">
        <f>IF(L14=1,SUM($L$7:L14),"")</f>
      </c>
      <c r="P14" s="30">
        <f>IF(M14=1,SUM($M$7:M14),"")</f>
        <v>2</v>
      </c>
      <c r="Q14" s="30">
        <f>IF(N14=1,SUM($N$7:N14),"")</f>
      </c>
    </row>
    <row r="15" spans="1:17" s="11" customFormat="1" ht="15.75">
      <c r="A15" s="22" t="s">
        <v>38</v>
      </c>
      <c r="B15" s="23">
        <v>65</v>
      </c>
      <c r="C15" s="24" t="s">
        <v>39</v>
      </c>
      <c r="D15" s="25">
        <v>1996</v>
      </c>
      <c r="E15" s="25" t="s">
        <v>19</v>
      </c>
      <c r="F15" s="26" t="s">
        <v>14</v>
      </c>
      <c r="G15" s="24" t="s">
        <v>40</v>
      </c>
      <c r="H15" s="27">
        <v>0.034201388888888885</v>
      </c>
      <c r="I15" s="28" t="s">
        <v>30</v>
      </c>
      <c r="J15" s="28" t="s">
        <v>215</v>
      </c>
      <c r="K15" s="28" t="s">
        <v>215</v>
      </c>
      <c r="L15" s="29">
        <f t="shared" si="0"/>
        <v>1</v>
      </c>
      <c r="M15" s="29">
        <f t="shared" si="1"/>
        <v>0</v>
      </c>
      <c r="N15" s="29">
        <f t="shared" si="2"/>
        <v>0</v>
      </c>
      <c r="O15" s="30">
        <f>IF(L15=1,SUM($L$7:L15),"")</f>
        <v>6</v>
      </c>
      <c r="P15" s="30">
        <f>IF(M15=1,SUM($M$7:M15),"")</f>
      </c>
      <c r="Q15" s="30">
        <f>IF(N15=1,SUM($N$7:N15),"")</f>
      </c>
    </row>
    <row r="16" spans="1:17" s="32" customFormat="1" ht="15.75" customHeight="1">
      <c r="A16" s="22" t="s">
        <v>41</v>
      </c>
      <c r="B16" s="23">
        <v>70</v>
      </c>
      <c r="C16" s="24" t="s">
        <v>42</v>
      </c>
      <c r="D16" s="25">
        <v>1977</v>
      </c>
      <c r="E16" s="25" t="s">
        <v>19</v>
      </c>
      <c r="F16" s="26" t="s">
        <v>15</v>
      </c>
      <c r="G16" s="24" t="s">
        <v>27</v>
      </c>
      <c r="H16" s="27">
        <v>0.03429398148148148</v>
      </c>
      <c r="I16" s="28" t="s">
        <v>215</v>
      </c>
      <c r="J16" s="28" t="s">
        <v>23</v>
      </c>
      <c r="K16" s="28" t="s">
        <v>215</v>
      </c>
      <c r="L16" s="29">
        <f t="shared" si="0"/>
        <v>0</v>
      </c>
      <c r="M16" s="29">
        <f t="shared" si="1"/>
        <v>1</v>
      </c>
      <c r="N16" s="29">
        <f t="shared" si="2"/>
        <v>0</v>
      </c>
      <c r="O16" s="30">
        <f>IF(L16=1,SUM($L$7:L16),"")</f>
      </c>
      <c r="P16" s="30">
        <f>IF(M16=1,SUM($M$7:M16),"")</f>
        <v>3</v>
      </c>
      <c r="Q16" s="30">
        <f>IF(N16=1,SUM($N$7:N16),"")</f>
      </c>
    </row>
    <row r="17" spans="1:17" s="15" customFormat="1" ht="15.75" customHeight="1">
      <c r="A17" s="22" t="s">
        <v>43</v>
      </c>
      <c r="B17" s="23">
        <v>33</v>
      </c>
      <c r="C17" s="24" t="s">
        <v>44</v>
      </c>
      <c r="D17" s="25">
        <v>1969</v>
      </c>
      <c r="E17" s="25" t="s">
        <v>19</v>
      </c>
      <c r="F17" s="26" t="s">
        <v>15</v>
      </c>
      <c r="G17" s="24" t="s">
        <v>45</v>
      </c>
      <c r="H17" s="27">
        <v>0.0349537037037037</v>
      </c>
      <c r="I17" s="28" t="s">
        <v>215</v>
      </c>
      <c r="J17" s="28" t="s">
        <v>25</v>
      </c>
      <c r="K17" s="28" t="s">
        <v>215</v>
      </c>
      <c r="L17" s="29">
        <f t="shared" si="0"/>
        <v>0</v>
      </c>
      <c r="M17" s="29">
        <f t="shared" si="1"/>
        <v>1</v>
      </c>
      <c r="N17" s="29">
        <f t="shared" si="2"/>
        <v>0</v>
      </c>
      <c r="O17" s="30">
        <f>IF(L17=1,SUM($L$7:L17),"")</f>
      </c>
      <c r="P17" s="30">
        <f>IF(M17=1,SUM($M$7:M17),"")</f>
        <v>4</v>
      </c>
      <c r="Q17" s="30">
        <f>IF(N17=1,SUM($N$7:N17),"")</f>
      </c>
    </row>
    <row r="18" spans="1:17" s="15" customFormat="1" ht="15.75" customHeight="1">
      <c r="A18" s="22" t="s">
        <v>46</v>
      </c>
      <c r="B18" s="23">
        <v>61</v>
      </c>
      <c r="C18" s="24" t="s">
        <v>47</v>
      </c>
      <c r="D18" s="25">
        <v>1965</v>
      </c>
      <c r="E18" s="25" t="s">
        <v>19</v>
      </c>
      <c r="F18" s="26" t="s">
        <v>15</v>
      </c>
      <c r="G18" s="24" t="s">
        <v>48</v>
      </c>
      <c r="H18" s="27">
        <v>0.03496527777777778</v>
      </c>
      <c r="I18" s="28" t="s">
        <v>215</v>
      </c>
      <c r="J18" s="28" t="s">
        <v>28</v>
      </c>
      <c r="K18" s="28" t="s">
        <v>215</v>
      </c>
      <c r="L18" s="29">
        <f t="shared" si="0"/>
        <v>0</v>
      </c>
      <c r="M18" s="29">
        <f t="shared" si="1"/>
        <v>1</v>
      </c>
      <c r="N18" s="29">
        <f t="shared" si="2"/>
        <v>0</v>
      </c>
      <c r="O18" s="30">
        <f>IF(L18=1,SUM($L$7:L18),"")</f>
      </c>
      <c r="P18" s="30">
        <f>IF(M18=1,SUM($M$7:M18),"")</f>
        <v>5</v>
      </c>
      <c r="Q18" s="30">
        <f>IF(N18=1,SUM($N$7:N18),"")</f>
      </c>
    </row>
    <row r="19" spans="1:17" s="15" customFormat="1" ht="15.75" customHeight="1">
      <c r="A19" s="22" t="s">
        <v>49</v>
      </c>
      <c r="B19" s="23">
        <v>42</v>
      </c>
      <c r="C19" s="24" t="s">
        <v>50</v>
      </c>
      <c r="D19" s="25">
        <v>1983</v>
      </c>
      <c r="E19" s="25" t="s">
        <v>19</v>
      </c>
      <c r="F19" s="26" t="s">
        <v>15</v>
      </c>
      <c r="G19" s="24" t="s">
        <v>51</v>
      </c>
      <c r="H19" s="27">
        <v>0.03509259259259259</v>
      </c>
      <c r="I19" s="28" t="s">
        <v>215</v>
      </c>
      <c r="J19" s="28" t="s">
        <v>30</v>
      </c>
      <c r="K19" s="28" t="s">
        <v>215</v>
      </c>
      <c r="L19" s="29">
        <f t="shared" si="0"/>
        <v>0</v>
      </c>
      <c r="M19" s="29">
        <f t="shared" si="1"/>
        <v>1</v>
      </c>
      <c r="N19" s="29">
        <f t="shared" si="2"/>
        <v>0</v>
      </c>
      <c r="O19" s="30">
        <f>IF(L19=1,SUM($L$7:L19),"")</f>
      </c>
      <c r="P19" s="30">
        <f>IF(M19=1,SUM($M$7:M19),"")</f>
        <v>6</v>
      </c>
      <c r="Q19" s="30">
        <f>IF(N19=1,SUM($N$7:N19),"")</f>
      </c>
    </row>
    <row r="20" spans="1:17" s="15" customFormat="1" ht="15.75" customHeight="1">
      <c r="A20" s="22" t="s">
        <v>52</v>
      </c>
      <c r="B20" s="23">
        <v>48</v>
      </c>
      <c r="C20" s="24" t="s">
        <v>53</v>
      </c>
      <c r="D20" s="25">
        <v>1980</v>
      </c>
      <c r="E20" s="25" t="s">
        <v>19</v>
      </c>
      <c r="F20" s="26" t="s">
        <v>15</v>
      </c>
      <c r="G20" s="24" t="s">
        <v>54</v>
      </c>
      <c r="H20" s="27">
        <v>0.03525462962962963</v>
      </c>
      <c r="I20" s="28" t="s">
        <v>215</v>
      </c>
      <c r="J20" s="28" t="s">
        <v>32</v>
      </c>
      <c r="K20" s="28" t="s">
        <v>215</v>
      </c>
      <c r="L20" s="29">
        <f t="shared" si="0"/>
        <v>0</v>
      </c>
      <c r="M20" s="29">
        <f t="shared" si="1"/>
        <v>1</v>
      </c>
      <c r="N20" s="29">
        <f t="shared" si="2"/>
        <v>0</v>
      </c>
      <c r="O20" s="30">
        <f>IF(L20=1,SUM($L$7:L20),"")</f>
      </c>
      <c r="P20" s="30">
        <f>IF(M20=1,SUM($M$7:M20),"")</f>
        <v>7</v>
      </c>
      <c r="Q20" s="30">
        <f>IF(N20=1,SUM($N$7:N20),"")</f>
      </c>
    </row>
    <row r="21" spans="1:17" s="15" customFormat="1" ht="15.75" customHeight="1">
      <c r="A21" s="22" t="s">
        <v>55</v>
      </c>
      <c r="B21" s="23">
        <v>63</v>
      </c>
      <c r="C21" s="24" t="s">
        <v>56</v>
      </c>
      <c r="D21" s="25">
        <v>1977</v>
      </c>
      <c r="E21" s="25" t="s">
        <v>19</v>
      </c>
      <c r="F21" s="26" t="s">
        <v>15</v>
      </c>
      <c r="G21" s="24" t="s">
        <v>57</v>
      </c>
      <c r="H21" s="27">
        <v>0.03530092592592592</v>
      </c>
      <c r="I21" s="28" t="s">
        <v>215</v>
      </c>
      <c r="J21" s="28" t="s">
        <v>35</v>
      </c>
      <c r="K21" s="28" t="s">
        <v>215</v>
      </c>
      <c r="L21" s="29">
        <f t="shared" si="0"/>
        <v>0</v>
      </c>
      <c r="M21" s="29">
        <f t="shared" si="1"/>
        <v>1</v>
      </c>
      <c r="N21" s="29">
        <f t="shared" si="2"/>
        <v>0</v>
      </c>
      <c r="O21" s="30">
        <f>IF(L21=1,SUM($L$7:L21),"")</f>
      </c>
      <c r="P21" s="30">
        <f>IF(M21=1,SUM($M$7:M21),"")</f>
        <v>8</v>
      </c>
      <c r="Q21" s="30">
        <f>IF(N21=1,SUM($N$7:N21),"")</f>
      </c>
    </row>
    <row r="22" spans="1:17" s="15" customFormat="1" ht="15.75" customHeight="1">
      <c r="A22" s="22" t="s">
        <v>58</v>
      </c>
      <c r="B22" s="23">
        <v>55</v>
      </c>
      <c r="C22" s="24" t="s">
        <v>59</v>
      </c>
      <c r="D22" s="25">
        <v>1977</v>
      </c>
      <c r="E22" s="25" t="s">
        <v>19</v>
      </c>
      <c r="F22" s="26" t="s">
        <v>15</v>
      </c>
      <c r="G22" s="24" t="s">
        <v>60</v>
      </c>
      <c r="H22" s="27">
        <v>0.035590277777777776</v>
      </c>
      <c r="I22" s="28" t="s">
        <v>215</v>
      </c>
      <c r="J22" s="28" t="s">
        <v>38</v>
      </c>
      <c r="K22" s="28" t="s">
        <v>215</v>
      </c>
      <c r="L22" s="29">
        <f t="shared" si="0"/>
        <v>0</v>
      </c>
      <c r="M22" s="29">
        <f t="shared" si="1"/>
        <v>1</v>
      </c>
      <c r="N22" s="29">
        <f t="shared" si="2"/>
        <v>0</v>
      </c>
      <c r="O22" s="30">
        <f>IF(L22=1,SUM($L$7:L22),"")</f>
      </c>
      <c r="P22" s="30">
        <f>IF(M22=1,SUM($M$7:M22),"")</f>
        <v>9</v>
      </c>
      <c r="Q22" s="30">
        <f>IF(N22=1,SUM($N$7:N22),"")</f>
      </c>
    </row>
    <row r="23" spans="1:17" s="15" customFormat="1" ht="15.75" customHeight="1">
      <c r="A23" s="22" t="s">
        <v>61</v>
      </c>
      <c r="B23" s="23">
        <v>14</v>
      </c>
      <c r="C23" s="24" t="s">
        <v>62</v>
      </c>
      <c r="D23" s="25">
        <v>1980</v>
      </c>
      <c r="E23" s="25" t="s">
        <v>19</v>
      </c>
      <c r="F23" s="26" t="s">
        <v>15</v>
      </c>
      <c r="G23" s="24" t="s">
        <v>20</v>
      </c>
      <c r="H23" s="27">
        <v>0.03587962962962963</v>
      </c>
      <c r="I23" s="28" t="s">
        <v>215</v>
      </c>
      <c r="J23" s="28" t="s">
        <v>41</v>
      </c>
      <c r="K23" s="28" t="s">
        <v>215</v>
      </c>
      <c r="L23" s="29">
        <f t="shared" si="0"/>
        <v>0</v>
      </c>
      <c r="M23" s="29">
        <f t="shared" si="1"/>
        <v>1</v>
      </c>
      <c r="N23" s="29">
        <f t="shared" si="2"/>
        <v>0</v>
      </c>
      <c r="O23" s="30">
        <f>IF(L23=1,SUM($L$7:L23),"")</f>
      </c>
      <c r="P23" s="30">
        <f>IF(M23=1,SUM($M$7:M23),"")</f>
        <v>10</v>
      </c>
      <c r="Q23" s="30">
        <f>IF(N23=1,SUM($N$7:N23),"")</f>
      </c>
    </row>
    <row r="24" spans="1:17" s="15" customFormat="1" ht="15.75" customHeight="1">
      <c r="A24" s="22" t="s">
        <v>63</v>
      </c>
      <c r="B24" s="23">
        <v>21</v>
      </c>
      <c r="C24" s="24" t="s">
        <v>64</v>
      </c>
      <c r="D24" s="25">
        <v>1979</v>
      </c>
      <c r="E24" s="31" t="s">
        <v>34</v>
      </c>
      <c r="F24" s="26" t="s">
        <v>16</v>
      </c>
      <c r="G24" s="24" t="s">
        <v>20</v>
      </c>
      <c r="H24" s="27">
        <v>0.03615740740740741</v>
      </c>
      <c r="I24" s="28" t="s">
        <v>215</v>
      </c>
      <c r="J24" s="28" t="s">
        <v>215</v>
      </c>
      <c r="K24" s="28" t="s">
        <v>21</v>
      </c>
      <c r="L24" s="29">
        <f t="shared" si="0"/>
        <v>0</v>
      </c>
      <c r="M24" s="29">
        <f t="shared" si="1"/>
        <v>0</v>
      </c>
      <c r="N24" s="29">
        <f t="shared" si="2"/>
        <v>1</v>
      </c>
      <c r="O24" s="30">
        <f>IF(L24=1,SUM($L$7:L24),"")</f>
      </c>
      <c r="P24" s="30">
        <f>IF(M24=1,SUM($M$7:M24),"")</f>
      </c>
      <c r="Q24" s="30">
        <f>IF(N24=1,SUM($N$7:N24),"")</f>
        <v>2</v>
      </c>
    </row>
    <row r="25" spans="1:17" s="15" customFormat="1" ht="15.75" customHeight="1">
      <c r="A25" s="22" t="s">
        <v>65</v>
      </c>
      <c r="B25" s="23">
        <v>25</v>
      </c>
      <c r="C25" s="24" t="s">
        <v>66</v>
      </c>
      <c r="D25" s="25">
        <v>1973</v>
      </c>
      <c r="E25" s="25" t="s">
        <v>19</v>
      </c>
      <c r="F25" s="26" t="s">
        <v>15</v>
      </c>
      <c r="G25" s="24" t="s">
        <v>67</v>
      </c>
      <c r="H25" s="27">
        <v>0.03649305555555555</v>
      </c>
      <c r="I25" s="28" t="s">
        <v>215</v>
      </c>
      <c r="J25" s="28" t="s">
        <v>43</v>
      </c>
      <c r="K25" s="28" t="s">
        <v>215</v>
      </c>
      <c r="L25" s="29">
        <f t="shared" si="0"/>
        <v>0</v>
      </c>
      <c r="M25" s="29">
        <f t="shared" si="1"/>
        <v>1</v>
      </c>
      <c r="N25" s="29">
        <f t="shared" si="2"/>
        <v>0</v>
      </c>
      <c r="O25" s="30">
        <f>IF(L25=1,SUM($L$7:L25),"")</f>
      </c>
      <c r="P25" s="30">
        <f>IF(M25=1,SUM($M$7:M25),"")</f>
        <v>11</v>
      </c>
      <c r="Q25" s="30">
        <f>IF(N25=1,SUM($N$7:N25),"")</f>
      </c>
    </row>
    <row r="26" spans="1:17" s="15" customFormat="1" ht="15.75" customHeight="1">
      <c r="A26" s="22" t="s">
        <v>68</v>
      </c>
      <c r="B26" s="23">
        <v>17</v>
      </c>
      <c r="C26" s="24" t="s">
        <v>69</v>
      </c>
      <c r="D26" s="25">
        <v>1978</v>
      </c>
      <c r="E26" s="25" t="s">
        <v>19</v>
      </c>
      <c r="F26" s="26" t="s">
        <v>15</v>
      </c>
      <c r="G26" s="24" t="s">
        <v>27</v>
      </c>
      <c r="H26" s="27">
        <v>0.03680555555555556</v>
      </c>
      <c r="I26" s="28" t="s">
        <v>215</v>
      </c>
      <c r="J26" s="28" t="s">
        <v>46</v>
      </c>
      <c r="K26" s="28" t="s">
        <v>215</v>
      </c>
      <c r="L26" s="29">
        <f t="shared" si="0"/>
        <v>0</v>
      </c>
      <c r="M26" s="29">
        <f t="shared" si="1"/>
        <v>1</v>
      </c>
      <c r="N26" s="29">
        <f t="shared" si="2"/>
        <v>0</v>
      </c>
      <c r="O26" s="30">
        <f>IF(L26=1,SUM($L$7:L26),"")</f>
      </c>
      <c r="P26" s="30">
        <f>IF(M26=1,SUM($M$7:M26),"")</f>
        <v>12</v>
      </c>
      <c r="Q26" s="30">
        <f>IF(N26=1,SUM($N$7:N26),"")</f>
      </c>
    </row>
    <row r="27" spans="1:17" s="15" customFormat="1" ht="15.75" customHeight="1">
      <c r="A27" s="22" t="s">
        <v>70</v>
      </c>
      <c r="B27" s="23">
        <v>64</v>
      </c>
      <c r="C27" s="24" t="s">
        <v>71</v>
      </c>
      <c r="D27" s="25">
        <v>1965</v>
      </c>
      <c r="E27" s="25" t="s">
        <v>19</v>
      </c>
      <c r="F27" s="26" t="s">
        <v>15</v>
      </c>
      <c r="G27" s="24" t="s">
        <v>72</v>
      </c>
      <c r="H27" s="27">
        <v>0.03755787037037037</v>
      </c>
      <c r="I27" s="28" t="s">
        <v>215</v>
      </c>
      <c r="J27" s="28" t="s">
        <v>49</v>
      </c>
      <c r="K27" s="28" t="s">
        <v>215</v>
      </c>
      <c r="L27" s="29">
        <f t="shared" si="0"/>
        <v>0</v>
      </c>
      <c r="M27" s="29">
        <f t="shared" si="1"/>
        <v>1</v>
      </c>
      <c r="N27" s="29">
        <f t="shared" si="2"/>
        <v>0</v>
      </c>
      <c r="O27" s="30">
        <f>IF(L27=1,SUM($L$7:L27),"")</f>
      </c>
      <c r="P27" s="30">
        <f>IF(M27=1,SUM($M$7:M27),"")</f>
        <v>13</v>
      </c>
      <c r="Q27" s="30">
        <f>IF(N27=1,SUM($N$7:N27),"")</f>
      </c>
    </row>
    <row r="28" spans="1:17" s="15" customFormat="1" ht="15.75" customHeight="1">
      <c r="A28" s="22" t="s">
        <v>73</v>
      </c>
      <c r="B28" s="23">
        <v>30</v>
      </c>
      <c r="C28" s="24" t="s">
        <v>74</v>
      </c>
      <c r="D28" s="25">
        <v>2003</v>
      </c>
      <c r="E28" s="25" t="s">
        <v>19</v>
      </c>
      <c r="F28" s="26" t="s">
        <v>14</v>
      </c>
      <c r="G28" s="24" t="s">
        <v>75</v>
      </c>
      <c r="H28" s="27">
        <v>0.03774305555555556</v>
      </c>
      <c r="I28" s="28" t="s">
        <v>32</v>
      </c>
      <c r="J28" s="28" t="s">
        <v>215</v>
      </c>
      <c r="K28" s="28" t="s">
        <v>215</v>
      </c>
      <c r="L28" s="29">
        <f t="shared" si="0"/>
        <v>1</v>
      </c>
      <c r="M28" s="29">
        <f t="shared" si="1"/>
        <v>0</v>
      </c>
      <c r="N28" s="29">
        <f t="shared" si="2"/>
        <v>0</v>
      </c>
      <c r="O28" s="30">
        <f>IF(L28=1,SUM($L$7:L28),"")</f>
        <v>7</v>
      </c>
      <c r="P28" s="30">
        <f>IF(M28=1,SUM($M$7:M28),"")</f>
      </c>
      <c r="Q28" s="30">
        <f>IF(N28=1,SUM($N$7:N28),"")</f>
      </c>
    </row>
    <row r="29" spans="1:17" s="15" customFormat="1" ht="15.75" customHeight="1">
      <c r="A29" s="22" t="s">
        <v>76</v>
      </c>
      <c r="B29" s="23">
        <v>39</v>
      </c>
      <c r="C29" s="24" t="s">
        <v>77</v>
      </c>
      <c r="D29" s="25">
        <v>1967</v>
      </c>
      <c r="E29" s="25" t="s">
        <v>19</v>
      </c>
      <c r="F29" s="26" t="s">
        <v>15</v>
      </c>
      <c r="G29" s="24" t="s">
        <v>78</v>
      </c>
      <c r="H29" s="27">
        <v>0.038148148148148146</v>
      </c>
      <c r="I29" s="28" t="s">
        <v>215</v>
      </c>
      <c r="J29" s="28" t="s">
        <v>52</v>
      </c>
      <c r="K29" s="28" t="s">
        <v>215</v>
      </c>
      <c r="L29" s="29">
        <f t="shared" si="0"/>
        <v>0</v>
      </c>
      <c r="M29" s="29">
        <f t="shared" si="1"/>
        <v>1</v>
      </c>
      <c r="N29" s="29">
        <f t="shared" si="2"/>
        <v>0</v>
      </c>
      <c r="O29" s="30">
        <f>IF(L29=1,SUM($L$7:L29),"")</f>
      </c>
      <c r="P29" s="30">
        <f>IF(M29=1,SUM($M$7:M29),"")</f>
        <v>14</v>
      </c>
      <c r="Q29" s="30">
        <f>IF(N29=1,SUM($N$7:N29),"")</f>
      </c>
    </row>
    <row r="30" spans="1:17" s="15" customFormat="1" ht="15.75" customHeight="1">
      <c r="A30" s="22" t="s">
        <v>79</v>
      </c>
      <c r="B30" s="23">
        <v>32</v>
      </c>
      <c r="C30" s="24" t="s">
        <v>80</v>
      </c>
      <c r="D30" s="25">
        <v>1991</v>
      </c>
      <c r="E30" s="25" t="s">
        <v>19</v>
      </c>
      <c r="F30" s="26" t="s">
        <v>14</v>
      </c>
      <c r="G30" s="24" t="s">
        <v>81</v>
      </c>
      <c r="H30" s="27">
        <v>0.038356481481481484</v>
      </c>
      <c r="I30" s="28" t="s">
        <v>35</v>
      </c>
      <c r="J30" s="28" t="s">
        <v>215</v>
      </c>
      <c r="K30" s="28" t="s">
        <v>215</v>
      </c>
      <c r="L30" s="29">
        <f t="shared" si="0"/>
        <v>1</v>
      </c>
      <c r="M30" s="29">
        <f t="shared" si="1"/>
        <v>0</v>
      </c>
      <c r="N30" s="29">
        <f t="shared" si="2"/>
        <v>0</v>
      </c>
      <c r="O30" s="30">
        <f>IF(L30=1,SUM($L$7:L30),"")</f>
        <v>8</v>
      </c>
      <c r="P30" s="30">
        <f>IF(M30=1,SUM($M$7:M30),"")</f>
      </c>
      <c r="Q30" s="30">
        <f>IF(N30=1,SUM($N$7:N30),"")</f>
      </c>
    </row>
    <row r="31" spans="1:17" s="15" customFormat="1" ht="15.75" customHeight="1">
      <c r="A31" s="22" t="s">
        <v>82</v>
      </c>
      <c r="B31" s="23">
        <v>38</v>
      </c>
      <c r="C31" s="24" t="s">
        <v>83</v>
      </c>
      <c r="D31" s="25">
        <v>1957</v>
      </c>
      <c r="E31" s="25" t="s">
        <v>19</v>
      </c>
      <c r="F31" s="26" t="s">
        <v>15</v>
      </c>
      <c r="G31" s="24" t="s">
        <v>84</v>
      </c>
      <c r="H31" s="27">
        <v>0.03840277777777778</v>
      </c>
      <c r="I31" s="28" t="s">
        <v>215</v>
      </c>
      <c r="J31" s="28" t="s">
        <v>55</v>
      </c>
      <c r="K31" s="28" t="s">
        <v>215</v>
      </c>
      <c r="L31" s="29">
        <f t="shared" si="0"/>
        <v>0</v>
      </c>
      <c r="M31" s="29">
        <f t="shared" si="1"/>
        <v>1</v>
      </c>
      <c r="N31" s="29">
        <f t="shared" si="2"/>
        <v>0</v>
      </c>
      <c r="O31" s="30">
        <f>IF(L31=1,SUM($L$7:L31),"")</f>
      </c>
      <c r="P31" s="30">
        <f>IF(M31=1,SUM($M$7:M31),"")</f>
        <v>15</v>
      </c>
      <c r="Q31" s="30">
        <f>IF(N31=1,SUM($N$7:N31),"")</f>
      </c>
    </row>
    <row r="32" spans="1:17" s="15" customFormat="1" ht="15.75" customHeight="1">
      <c r="A32" s="22" t="s">
        <v>85</v>
      </c>
      <c r="B32" s="23">
        <v>16</v>
      </c>
      <c r="C32" s="24" t="s">
        <v>86</v>
      </c>
      <c r="D32" s="25">
        <v>1982</v>
      </c>
      <c r="E32" s="25" t="s">
        <v>19</v>
      </c>
      <c r="F32" s="26" t="s">
        <v>15</v>
      </c>
      <c r="G32" s="24" t="s">
        <v>87</v>
      </c>
      <c r="H32" s="27">
        <v>0.03854166666666667</v>
      </c>
      <c r="I32" s="28" t="s">
        <v>215</v>
      </c>
      <c r="J32" s="28" t="s">
        <v>58</v>
      </c>
      <c r="K32" s="28" t="s">
        <v>215</v>
      </c>
      <c r="L32" s="29">
        <f t="shared" si="0"/>
        <v>0</v>
      </c>
      <c r="M32" s="29">
        <f t="shared" si="1"/>
        <v>1</v>
      </c>
      <c r="N32" s="29">
        <f t="shared" si="2"/>
        <v>0</v>
      </c>
      <c r="O32" s="30">
        <f>IF(L32=1,SUM($L$7:L32),"")</f>
      </c>
      <c r="P32" s="30">
        <f>IF(M32=1,SUM($M$7:M32),"")</f>
        <v>16</v>
      </c>
      <c r="Q32" s="30">
        <f>IF(N32=1,SUM($N$7:N32),"")</f>
      </c>
    </row>
    <row r="33" spans="1:17" s="15" customFormat="1" ht="15.75" customHeight="1">
      <c r="A33" s="22" t="s">
        <v>88</v>
      </c>
      <c r="B33" s="23">
        <v>2</v>
      </c>
      <c r="C33" s="24" t="s">
        <v>89</v>
      </c>
      <c r="D33" s="25">
        <v>1987</v>
      </c>
      <c r="E33" s="25" t="s">
        <v>19</v>
      </c>
      <c r="F33" s="26" t="s">
        <v>14</v>
      </c>
      <c r="G33" s="24" t="s">
        <v>90</v>
      </c>
      <c r="H33" s="27">
        <v>0.03855324074074074</v>
      </c>
      <c r="I33" s="28" t="s">
        <v>38</v>
      </c>
      <c r="J33" s="28" t="s">
        <v>215</v>
      </c>
      <c r="K33" s="28" t="s">
        <v>215</v>
      </c>
      <c r="L33" s="29">
        <f t="shared" si="0"/>
        <v>1</v>
      </c>
      <c r="M33" s="29">
        <f t="shared" si="1"/>
        <v>0</v>
      </c>
      <c r="N33" s="29">
        <f t="shared" si="2"/>
        <v>0</v>
      </c>
      <c r="O33" s="30">
        <f>IF(L33=1,SUM($L$7:L33),"")</f>
        <v>9</v>
      </c>
      <c r="P33" s="30">
        <f>IF(M33=1,SUM($M$7:M33),"")</f>
      </c>
      <c r="Q33" s="30">
        <f>IF(N33=1,SUM($N$7:N33),"")</f>
      </c>
    </row>
    <row r="34" spans="1:17" s="15" customFormat="1" ht="15.75" customHeight="1">
      <c r="A34" s="22" t="s">
        <v>91</v>
      </c>
      <c r="B34" s="23">
        <v>3</v>
      </c>
      <c r="C34" s="24" t="s">
        <v>92</v>
      </c>
      <c r="D34" s="25">
        <v>1986</v>
      </c>
      <c r="E34" s="25" t="s">
        <v>19</v>
      </c>
      <c r="F34" s="26" t="s">
        <v>14</v>
      </c>
      <c r="G34" s="24" t="s">
        <v>93</v>
      </c>
      <c r="H34" s="27">
        <v>0.03858796296296297</v>
      </c>
      <c r="I34" s="28" t="s">
        <v>41</v>
      </c>
      <c r="J34" s="28" t="s">
        <v>215</v>
      </c>
      <c r="K34" s="28" t="s">
        <v>215</v>
      </c>
      <c r="L34" s="29">
        <f t="shared" si="0"/>
        <v>1</v>
      </c>
      <c r="M34" s="29">
        <f t="shared" si="1"/>
        <v>0</v>
      </c>
      <c r="N34" s="29">
        <f t="shared" si="2"/>
        <v>0</v>
      </c>
      <c r="O34" s="30">
        <f>IF(L34=1,SUM($L$7:L34),"")</f>
        <v>10</v>
      </c>
      <c r="P34" s="30">
        <f>IF(M34=1,SUM($M$7:M34),"")</f>
      </c>
      <c r="Q34" s="30">
        <f>IF(N34=1,SUM($N$7:N34),"")</f>
      </c>
    </row>
    <row r="35" spans="1:17" s="15" customFormat="1" ht="15.75" customHeight="1">
      <c r="A35" s="22" t="s">
        <v>94</v>
      </c>
      <c r="B35" s="23">
        <v>43</v>
      </c>
      <c r="C35" s="24" t="s">
        <v>95</v>
      </c>
      <c r="D35" s="25">
        <v>1968</v>
      </c>
      <c r="E35" s="25" t="s">
        <v>19</v>
      </c>
      <c r="F35" s="26" t="s">
        <v>15</v>
      </c>
      <c r="G35" s="24" t="s">
        <v>96</v>
      </c>
      <c r="H35" s="27">
        <v>0.03861111111111111</v>
      </c>
      <c r="I35" s="28" t="s">
        <v>215</v>
      </c>
      <c r="J35" s="28" t="s">
        <v>61</v>
      </c>
      <c r="K35" s="28" t="s">
        <v>215</v>
      </c>
      <c r="L35" s="29">
        <f t="shared" si="0"/>
        <v>0</v>
      </c>
      <c r="M35" s="29">
        <f t="shared" si="1"/>
        <v>1</v>
      </c>
      <c r="N35" s="29">
        <f t="shared" si="2"/>
        <v>0</v>
      </c>
      <c r="O35" s="30">
        <f>IF(L35=1,SUM($L$7:L35),"")</f>
      </c>
      <c r="P35" s="30">
        <f>IF(M35=1,SUM($M$7:M35),"")</f>
        <v>17</v>
      </c>
      <c r="Q35" s="30">
        <f>IF(N35=1,SUM($N$7:N35),"")</f>
      </c>
    </row>
    <row r="36" spans="1:17" s="15" customFormat="1" ht="15.75" customHeight="1">
      <c r="A36" s="22" t="s">
        <v>97</v>
      </c>
      <c r="B36" s="23">
        <v>15</v>
      </c>
      <c r="C36" s="24" t="s">
        <v>98</v>
      </c>
      <c r="D36" s="25">
        <v>1974</v>
      </c>
      <c r="E36" s="25" t="s">
        <v>19</v>
      </c>
      <c r="F36" s="26" t="s">
        <v>15</v>
      </c>
      <c r="G36" s="24" t="s">
        <v>27</v>
      </c>
      <c r="H36" s="27">
        <v>0.03888888888888889</v>
      </c>
      <c r="I36" s="28" t="s">
        <v>215</v>
      </c>
      <c r="J36" s="28" t="s">
        <v>63</v>
      </c>
      <c r="K36" s="28" t="s">
        <v>215</v>
      </c>
      <c r="L36" s="29">
        <f t="shared" si="0"/>
        <v>0</v>
      </c>
      <c r="M36" s="29">
        <f t="shared" si="1"/>
        <v>1</v>
      </c>
      <c r="N36" s="29">
        <f t="shared" si="2"/>
        <v>0</v>
      </c>
      <c r="O36" s="30">
        <f>IF(L36=1,SUM($L$7:L36),"")</f>
      </c>
      <c r="P36" s="30">
        <f>IF(M36=1,SUM($M$7:M36),"")</f>
        <v>18</v>
      </c>
      <c r="Q36" s="30">
        <f>IF(N36=1,SUM($N$7:N36),"")</f>
      </c>
    </row>
    <row r="37" spans="1:17" s="15" customFormat="1" ht="15.75" customHeight="1">
      <c r="A37" s="22" t="s">
        <v>99</v>
      </c>
      <c r="B37" s="23">
        <v>62</v>
      </c>
      <c r="C37" s="24" t="s">
        <v>100</v>
      </c>
      <c r="D37" s="25">
        <v>1977</v>
      </c>
      <c r="E37" s="25" t="s">
        <v>19</v>
      </c>
      <c r="F37" s="26" t="s">
        <v>15</v>
      </c>
      <c r="G37" s="24" t="s">
        <v>101</v>
      </c>
      <c r="H37" s="27">
        <v>0.03909722222222222</v>
      </c>
      <c r="I37" s="28" t="s">
        <v>215</v>
      </c>
      <c r="J37" s="28" t="s">
        <v>65</v>
      </c>
      <c r="K37" s="28" t="s">
        <v>215</v>
      </c>
      <c r="L37" s="29">
        <f t="shared" si="0"/>
        <v>0</v>
      </c>
      <c r="M37" s="29">
        <f t="shared" si="1"/>
        <v>1</v>
      </c>
      <c r="N37" s="29">
        <f t="shared" si="2"/>
        <v>0</v>
      </c>
      <c r="O37" s="30">
        <f>IF(L37=1,SUM($L$7:L37),"")</f>
      </c>
      <c r="P37" s="30">
        <f>IF(M37=1,SUM($M$7:M37),"")</f>
        <v>19</v>
      </c>
      <c r="Q37" s="30">
        <f>IF(N37=1,SUM($N$7:N37),"")</f>
      </c>
    </row>
    <row r="38" spans="1:17" s="15" customFormat="1" ht="15.75" customHeight="1">
      <c r="A38" s="22" t="s">
        <v>102</v>
      </c>
      <c r="B38" s="23">
        <v>28</v>
      </c>
      <c r="C38" s="24" t="s">
        <v>103</v>
      </c>
      <c r="D38" s="25">
        <v>1966</v>
      </c>
      <c r="E38" s="25" t="s">
        <v>19</v>
      </c>
      <c r="F38" s="26" t="s">
        <v>15</v>
      </c>
      <c r="G38" s="24" t="s">
        <v>104</v>
      </c>
      <c r="H38" s="27">
        <v>0.03918981481481481</v>
      </c>
      <c r="I38" s="28" t="s">
        <v>215</v>
      </c>
      <c r="J38" s="28" t="s">
        <v>68</v>
      </c>
      <c r="K38" s="28" t="s">
        <v>215</v>
      </c>
      <c r="L38" s="29">
        <f t="shared" si="0"/>
        <v>0</v>
      </c>
      <c r="M38" s="29">
        <f t="shared" si="1"/>
        <v>1</v>
      </c>
      <c r="N38" s="29">
        <f t="shared" si="2"/>
        <v>0</v>
      </c>
      <c r="O38" s="30">
        <f>IF(L38=1,SUM($L$7:L38),"")</f>
      </c>
      <c r="P38" s="30">
        <f>IF(M38=1,SUM($M$7:M38),"")</f>
        <v>20</v>
      </c>
      <c r="Q38" s="30">
        <f>IF(N38=1,SUM($N$7:N38),"")</f>
      </c>
    </row>
    <row r="39" spans="1:17" s="15" customFormat="1" ht="15.75" customHeight="1">
      <c r="A39" s="22" t="s">
        <v>105</v>
      </c>
      <c r="B39" s="23">
        <v>5</v>
      </c>
      <c r="C39" s="24" t="s">
        <v>106</v>
      </c>
      <c r="D39" s="25">
        <v>1971</v>
      </c>
      <c r="E39" s="25" t="s">
        <v>19</v>
      </c>
      <c r="F39" s="26" t="s">
        <v>15</v>
      </c>
      <c r="G39" s="24" t="s">
        <v>27</v>
      </c>
      <c r="H39" s="27">
        <v>0.039293981481481485</v>
      </c>
      <c r="I39" s="28" t="s">
        <v>215</v>
      </c>
      <c r="J39" s="28" t="s">
        <v>70</v>
      </c>
      <c r="K39" s="28" t="s">
        <v>215</v>
      </c>
      <c r="L39" s="29">
        <f t="shared" si="0"/>
        <v>0</v>
      </c>
      <c r="M39" s="29">
        <f t="shared" si="1"/>
        <v>1</v>
      </c>
      <c r="N39" s="29">
        <f t="shared" si="2"/>
        <v>0</v>
      </c>
      <c r="O39" s="30">
        <f>IF(L39=1,SUM($L$7:L39),"")</f>
      </c>
      <c r="P39" s="30">
        <f>IF(M39=1,SUM($M$7:M39),"")</f>
        <v>21</v>
      </c>
      <c r="Q39" s="30">
        <f>IF(N39=1,SUM($N$7:N39),"")</f>
      </c>
    </row>
    <row r="40" spans="1:17" s="15" customFormat="1" ht="15.75" customHeight="1">
      <c r="A40" s="22" t="s">
        <v>107</v>
      </c>
      <c r="B40" s="23">
        <v>49</v>
      </c>
      <c r="C40" s="24" t="s">
        <v>108</v>
      </c>
      <c r="D40" s="25">
        <v>1982</v>
      </c>
      <c r="E40" s="25" t="s">
        <v>19</v>
      </c>
      <c r="F40" s="26" t="s">
        <v>15</v>
      </c>
      <c r="G40" s="24" t="s">
        <v>109</v>
      </c>
      <c r="H40" s="27">
        <v>0.039328703703703706</v>
      </c>
      <c r="I40" s="28" t="s">
        <v>215</v>
      </c>
      <c r="J40" s="28" t="s">
        <v>73</v>
      </c>
      <c r="K40" s="28" t="s">
        <v>215</v>
      </c>
      <c r="L40" s="29">
        <f t="shared" si="0"/>
        <v>0</v>
      </c>
      <c r="M40" s="29">
        <f t="shared" si="1"/>
        <v>1</v>
      </c>
      <c r="N40" s="29">
        <f t="shared" si="2"/>
        <v>0</v>
      </c>
      <c r="O40" s="30">
        <f>IF(L40=1,SUM($L$7:L40),"")</f>
      </c>
      <c r="P40" s="30">
        <f>IF(M40=1,SUM($M$7:M40),"")</f>
        <v>22</v>
      </c>
      <c r="Q40" s="30">
        <f>IF(N40=1,SUM($N$7:N40),"")</f>
      </c>
    </row>
    <row r="41" spans="1:17" s="15" customFormat="1" ht="15.75" customHeight="1">
      <c r="A41" s="22" t="s">
        <v>110</v>
      </c>
      <c r="B41" s="23">
        <v>51</v>
      </c>
      <c r="C41" s="24" t="s">
        <v>111</v>
      </c>
      <c r="D41" s="25">
        <v>1981</v>
      </c>
      <c r="E41" s="31" t="s">
        <v>34</v>
      </c>
      <c r="F41" s="26" t="s">
        <v>16</v>
      </c>
      <c r="G41" s="24" t="s">
        <v>27</v>
      </c>
      <c r="H41" s="27">
        <v>0.03980324074074074</v>
      </c>
      <c r="I41" s="28" t="s">
        <v>215</v>
      </c>
      <c r="J41" s="28" t="s">
        <v>215</v>
      </c>
      <c r="K41" s="28" t="s">
        <v>23</v>
      </c>
      <c r="L41" s="29">
        <f t="shared" si="0"/>
        <v>0</v>
      </c>
      <c r="M41" s="29">
        <f t="shared" si="1"/>
        <v>0</v>
      </c>
      <c r="N41" s="29">
        <f t="shared" si="2"/>
        <v>1</v>
      </c>
      <c r="O41" s="30">
        <f>IF(L41=1,SUM($L$7:L41),"")</f>
      </c>
      <c r="P41" s="30">
        <f>IF(M41=1,SUM($M$7:M41),"")</f>
      </c>
      <c r="Q41" s="30">
        <f>IF(N41=1,SUM($N$7:N41),"")</f>
        <v>3</v>
      </c>
    </row>
    <row r="42" spans="1:17" s="15" customFormat="1" ht="15.75" customHeight="1">
      <c r="A42" s="22" t="s">
        <v>112</v>
      </c>
      <c r="B42" s="23">
        <v>8</v>
      </c>
      <c r="C42" s="24" t="s">
        <v>113</v>
      </c>
      <c r="D42" s="25">
        <v>1978</v>
      </c>
      <c r="E42" s="31" t="s">
        <v>34</v>
      </c>
      <c r="F42" s="26" t="s">
        <v>16</v>
      </c>
      <c r="G42" s="24" t="s">
        <v>114</v>
      </c>
      <c r="H42" s="27">
        <v>0.03990740740740741</v>
      </c>
      <c r="I42" s="28" t="s">
        <v>215</v>
      </c>
      <c r="J42" s="28" t="s">
        <v>215</v>
      </c>
      <c r="K42" s="28" t="s">
        <v>25</v>
      </c>
      <c r="L42" s="29">
        <f t="shared" si="0"/>
        <v>0</v>
      </c>
      <c r="M42" s="29">
        <f t="shared" si="1"/>
        <v>0</v>
      </c>
      <c r="N42" s="29">
        <f t="shared" si="2"/>
        <v>1</v>
      </c>
      <c r="O42" s="30">
        <f>IF(L42=1,SUM($L$7:L42),"")</f>
      </c>
      <c r="P42" s="30">
        <f>IF(M42=1,SUM($M$7:M42),"")</f>
      </c>
      <c r="Q42" s="30">
        <f>IF(N42=1,SUM($N$7:N42),"")</f>
        <v>4</v>
      </c>
    </row>
    <row r="43" spans="1:17" s="15" customFormat="1" ht="15.75" customHeight="1">
      <c r="A43" s="22" t="s">
        <v>115</v>
      </c>
      <c r="B43" s="23">
        <v>41</v>
      </c>
      <c r="C43" s="24" t="s">
        <v>116</v>
      </c>
      <c r="D43" s="25">
        <v>1980</v>
      </c>
      <c r="E43" s="31" t="s">
        <v>34</v>
      </c>
      <c r="F43" s="26" t="s">
        <v>16</v>
      </c>
      <c r="G43" s="24" t="s">
        <v>51</v>
      </c>
      <c r="H43" s="27">
        <v>0.040312499999999994</v>
      </c>
      <c r="I43" s="28" t="s">
        <v>215</v>
      </c>
      <c r="J43" s="28" t="s">
        <v>215</v>
      </c>
      <c r="K43" s="28" t="s">
        <v>28</v>
      </c>
      <c r="L43" s="29">
        <f t="shared" si="0"/>
        <v>0</v>
      </c>
      <c r="M43" s="29">
        <f t="shared" si="1"/>
        <v>0</v>
      </c>
      <c r="N43" s="29">
        <f t="shared" si="2"/>
        <v>1</v>
      </c>
      <c r="O43" s="30">
        <f>IF(L43=1,SUM($L$7:L43),"")</f>
      </c>
      <c r="P43" s="30">
        <f>IF(M43=1,SUM($M$7:M43),"")</f>
      </c>
      <c r="Q43" s="30">
        <f>IF(N43=1,SUM($N$7:N43),"")</f>
        <v>5</v>
      </c>
    </row>
    <row r="44" spans="1:17" s="15" customFormat="1" ht="15.75" customHeight="1">
      <c r="A44" s="22" t="s">
        <v>117</v>
      </c>
      <c r="B44" s="23">
        <v>53</v>
      </c>
      <c r="C44" s="24" t="s">
        <v>118</v>
      </c>
      <c r="D44" s="25">
        <v>1973</v>
      </c>
      <c r="E44" s="25" t="s">
        <v>19</v>
      </c>
      <c r="F44" s="26" t="s">
        <v>15</v>
      </c>
      <c r="G44" s="24" t="s">
        <v>51</v>
      </c>
      <c r="H44" s="27">
        <v>0.04041666666666667</v>
      </c>
      <c r="I44" s="28" t="s">
        <v>215</v>
      </c>
      <c r="J44" s="28" t="s">
        <v>76</v>
      </c>
      <c r="K44" s="28" t="s">
        <v>215</v>
      </c>
      <c r="L44" s="29">
        <f t="shared" si="0"/>
        <v>0</v>
      </c>
      <c r="M44" s="29">
        <f t="shared" si="1"/>
        <v>1</v>
      </c>
      <c r="N44" s="29">
        <f t="shared" si="2"/>
        <v>0</v>
      </c>
      <c r="O44" s="30">
        <f>IF(L44=1,SUM($L$7:L44),"")</f>
      </c>
      <c r="P44" s="30">
        <f>IF(M44=1,SUM($M$7:M44),"")</f>
        <v>23</v>
      </c>
      <c r="Q44" s="30">
        <f>IF(N44=1,SUM($N$7:N44),"")</f>
      </c>
    </row>
    <row r="45" spans="1:17" s="15" customFormat="1" ht="15.75" customHeight="1">
      <c r="A45" s="22" t="s">
        <v>119</v>
      </c>
      <c r="B45" s="23">
        <v>11</v>
      </c>
      <c r="C45" s="24" t="s">
        <v>120</v>
      </c>
      <c r="D45" s="25">
        <v>1962</v>
      </c>
      <c r="E45" s="25" t="s">
        <v>19</v>
      </c>
      <c r="F45" s="26" t="s">
        <v>15</v>
      </c>
      <c r="G45" s="24" t="s">
        <v>27</v>
      </c>
      <c r="H45" s="27">
        <v>0.04078703703703704</v>
      </c>
      <c r="I45" s="28" t="s">
        <v>215</v>
      </c>
      <c r="J45" s="28" t="s">
        <v>79</v>
      </c>
      <c r="K45" s="28" t="s">
        <v>215</v>
      </c>
      <c r="L45" s="29">
        <f t="shared" si="0"/>
        <v>0</v>
      </c>
      <c r="M45" s="29">
        <f t="shared" si="1"/>
        <v>1</v>
      </c>
      <c r="N45" s="29">
        <f t="shared" si="2"/>
        <v>0</v>
      </c>
      <c r="O45" s="30">
        <f>IF(L45=1,SUM($L$7:L45),"")</f>
      </c>
      <c r="P45" s="30">
        <f>IF(M45=1,SUM($M$7:M45),"")</f>
        <v>24</v>
      </c>
      <c r="Q45" s="30">
        <f>IF(N45=1,SUM($N$7:N45),"")</f>
      </c>
    </row>
    <row r="46" spans="1:17" s="15" customFormat="1" ht="15.75" customHeight="1">
      <c r="A46" s="22" t="s">
        <v>121</v>
      </c>
      <c r="B46" s="23">
        <v>27</v>
      </c>
      <c r="C46" s="24" t="s">
        <v>122</v>
      </c>
      <c r="D46" s="25">
        <v>1980</v>
      </c>
      <c r="E46" s="25" t="s">
        <v>19</v>
      </c>
      <c r="F46" s="26" t="s">
        <v>15</v>
      </c>
      <c r="G46" s="24" t="s">
        <v>123</v>
      </c>
      <c r="H46" s="27">
        <v>0.04092592592592593</v>
      </c>
      <c r="I46" s="28" t="s">
        <v>215</v>
      </c>
      <c r="J46" s="28" t="s">
        <v>82</v>
      </c>
      <c r="K46" s="28" t="s">
        <v>215</v>
      </c>
      <c r="L46" s="29">
        <f t="shared" si="0"/>
        <v>0</v>
      </c>
      <c r="M46" s="29">
        <f t="shared" si="1"/>
        <v>1</v>
      </c>
      <c r="N46" s="29">
        <f t="shared" si="2"/>
        <v>0</v>
      </c>
      <c r="O46" s="30">
        <f>IF(L46=1,SUM($L$7:L46),"")</f>
      </c>
      <c r="P46" s="30">
        <f>IF(M46=1,SUM($M$7:M46),"")</f>
        <v>25</v>
      </c>
      <c r="Q46" s="30">
        <f>IF(N46=1,SUM($N$7:N46),"")</f>
      </c>
    </row>
    <row r="47" spans="1:17" s="15" customFormat="1" ht="15.75" customHeight="1">
      <c r="A47" s="22" t="s">
        <v>124</v>
      </c>
      <c r="B47" s="23">
        <v>26</v>
      </c>
      <c r="C47" s="24" t="s">
        <v>125</v>
      </c>
      <c r="D47" s="25">
        <v>1987</v>
      </c>
      <c r="E47" s="25" t="s">
        <v>19</v>
      </c>
      <c r="F47" s="26" t="s">
        <v>14</v>
      </c>
      <c r="G47" s="24" t="s">
        <v>126</v>
      </c>
      <c r="H47" s="27">
        <v>0.0409375</v>
      </c>
      <c r="I47" s="28" t="s">
        <v>43</v>
      </c>
      <c r="J47" s="28" t="s">
        <v>215</v>
      </c>
      <c r="K47" s="28" t="s">
        <v>215</v>
      </c>
      <c r="L47" s="29">
        <f t="shared" si="0"/>
        <v>1</v>
      </c>
      <c r="M47" s="29">
        <f t="shared" si="1"/>
        <v>0</v>
      </c>
      <c r="N47" s="29">
        <f t="shared" si="2"/>
        <v>0</v>
      </c>
      <c r="O47" s="30">
        <f>IF(L47=1,SUM($L$7:L47),"")</f>
        <v>11</v>
      </c>
      <c r="P47" s="30">
        <f>IF(M47=1,SUM($M$7:M47),"")</f>
      </c>
      <c r="Q47" s="30">
        <f>IF(N47=1,SUM($N$7:N47),"")</f>
      </c>
    </row>
    <row r="48" spans="1:17" s="15" customFormat="1" ht="15.75" customHeight="1">
      <c r="A48" s="22" t="s">
        <v>127</v>
      </c>
      <c r="B48" s="23">
        <v>1</v>
      </c>
      <c r="C48" s="24" t="s">
        <v>128</v>
      </c>
      <c r="D48" s="25">
        <v>1976</v>
      </c>
      <c r="E48" s="31" t="s">
        <v>34</v>
      </c>
      <c r="F48" s="26" t="s">
        <v>16</v>
      </c>
      <c r="G48" s="24" t="s">
        <v>129</v>
      </c>
      <c r="H48" s="27">
        <v>0.04097222222222222</v>
      </c>
      <c r="I48" s="28" t="s">
        <v>215</v>
      </c>
      <c r="J48" s="28" t="s">
        <v>215</v>
      </c>
      <c r="K48" s="28" t="s">
        <v>30</v>
      </c>
      <c r="L48" s="29">
        <f t="shared" si="0"/>
        <v>0</v>
      </c>
      <c r="M48" s="29">
        <f t="shared" si="1"/>
        <v>0</v>
      </c>
      <c r="N48" s="29">
        <f t="shared" si="2"/>
        <v>1</v>
      </c>
      <c r="O48" s="30">
        <f>IF(L48=1,SUM($L$7:L48),"")</f>
      </c>
      <c r="P48" s="30">
        <f>IF(M48=1,SUM($M$7:M48),"")</f>
      </c>
      <c r="Q48" s="30">
        <f>IF(N48=1,SUM($N$7:N48),"")</f>
        <v>6</v>
      </c>
    </row>
    <row r="49" spans="1:17" s="15" customFormat="1" ht="15.75" customHeight="1">
      <c r="A49" s="22" t="s">
        <v>130</v>
      </c>
      <c r="B49" s="23">
        <v>40</v>
      </c>
      <c r="C49" s="24" t="s">
        <v>131</v>
      </c>
      <c r="D49" s="25">
        <v>1973</v>
      </c>
      <c r="E49" s="25" t="s">
        <v>19</v>
      </c>
      <c r="F49" s="26" t="s">
        <v>15</v>
      </c>
      <c r="G49" s="24" t="s">
        <v>132</v>
      </c>
      <c r="H49" s="27">
        <v>0.04186342592592593</v>
      </c>
      <c r="I49" s="28" t="s">
        <v>215</v>
      </c>
      <c r="J49" s="28" t="s">
        <v>85</v>
      </c>
      <c r="K49" s="28" t="s">
        <v>215</v>
      </c>
      <c r="L49" s="29">
        <f t="shared" si="0"/>
        <v>0</v>
      </c>
      <c r="M49" s="29">
        <f t="shared" si="1"/>
        <v>1</v>
      </c>
      <c r="N49" s="29">
        <f t="shared" si="2"/>
        <v>0</v>
      </c>
      <c r="O49" s="30">
        <f>IF(L49=1,SUM($L$7:L49),"")</f>
      </c>
      <c r="P49" s="30">
        <f>IF(M49=1,SUM($M$7:M49),"")</f>
        <v>26</v>
      </c>
      <c r="Q49" s="30">
        <f>IF(N49=1,SUM($N$7:N49),"")</f>
      </c>
    </row>
    <row r="50" spans="1:17" s="15" customFormat="1" ht="15.75" customHeight="1">
      <c r="A50" s="22" t="s">
        <v>133</v>
      </c>
      <c r="B50" s="23">
        <v>54</v>
      </c>
      <c r="C50" s="24" t="s">
        <v>134</v>
      </c>
      <c r="D50" s="25">
        <v>1974</v>
      </c>
      <c r="E50" s="25" t="s">
        <v>19</v>
      </c>
      <c r="F50" s="26" t="s">
        <v>15</v>
      </c>
      <c r="G50" s="24" t="s">
        <v>135</v>
      </c>
      <c r="H50" s="27">
        <v>0.0419212962962963</v>
      </c>
      <c r="I50" s="28" t="s">
        <v>215</v>
      </c>
      <c r="J50" s="28" t="s">
        <v>88</v>
      </c>
      <c r="K50" s="28" t="s">
        <v>215</v>
      </c>
      <c r="L50" s="29">
        <f t="shared" si="0"/>
        <v>0</v>
      </c>
      <c r="M50" s="29">
        <f t="shared" si="1"/>
        <v>1</v>
      </c>
      <c r="N50" s="29">
        <f t="shared" si="2"/>
        <v>0</v>
      </c>
      <c r="O50" s="30">
        <f>IF(L50=1,SUM($L$7:L50),"")</f>
      </c>
      <c r="P50" s="30">
        <f>IF(M50=1,SUM($M$7:M50),"")</f>
        <v>27</v>
      </c>
      <c r="Q50" s="30">
        <f>IF(N50=1,SUM($N$7:N50),"")</f>
      </c>
    </row>
    <row r="51" spans="1:17" s="15" customFormat="1" ht="15.75" customHeight="1">
      <c r="A51" s="22" t="s">
        <v>136</v>
      </c>
      <c r="B51" s="23">
        <v>57</v>
      </c>
      <c r="C51" s="24" t="s">
        <v>137</v>
      </c>
      <c r="D51" s="25">
        <v>1980</v>
      </c>
      <c r="E51" s="25" t="s">
        <v>19</v>
      </c>
      <c r="F51" s="26" t="s">
        <v>15</v>
      </c>
      <c r="G51" s="24" t="s">
        <v>20</v>
      </c>
      <c r="H51" s="27">
        <v>0.04209490740740741</v>
      </c>
      <c r="I51" s="28" t="s">
        <v>215</v>
      </c>
      <c r="J51" s="28" t="s">
        <v>91</v>
      </c>
      <c r="K51" s="28" t="s">
        <v>215</v>
      </c>
      <c r="L51" s="29">
        <f t="shared" si="0"/>
        <v>0</v>
      </c>
      <c r="M51" s="29">
        <f t="shared" si="1"/>
        <v>1</v>
      </c>
      <c r="N51" s="29">
        <f t="shared" si="2"/>
        <v>0</v>
      </c>
      <c r="O51" s="30">
        <f>IF(L51=1,SUM($L$7:L51),"")</f>
      </c>
      <c r="P51" s="30">
        <f>IF(M51=1,SUM($M$7:M51),"")</f>
        <v>28</v>
      </c>
      <c r="Q51" s="30">
        <f>IF(N51=1,SUM($N$7:N51),"")</f>
      </c>
    </row>
    <row r="52" spans="1:17" s="15" customFormat="1" ht="15.75" customHeight="1">
      <c r="A52" s="22" t="s">
        <v>138</v>
      </c>
      <c r="B52" s="23">
        <v>7</v>
      </c>
      <c r="C52" s="24" t="s">
        <v>139</v>
      </c>
      <c r="D52" s="25">
        <v>1987</v>
      </c>
      <c r="E52" s="25" t="s">
        <v>19</v>
      </c>
      <c r="F52" s="26" t="s">
        <v>14</v>
      </c>
      <c r="G52" s="24" t="s">
        <v>140</v>
      </c>
      <c r="H52" s="27">
        <v>0.042256944444444444</v>
      </c>
      <c r="I52" s="28" t="s">
        <v>46</v>
      </c>
      <c r="J52" s="28" t="s">
        <v>215</v>
      </c>
      <c r="K52" s="28" t="s">
        <v>215</v>
      </c>
      <c r="L52" s="29">
        <f t="shared" si="0"/>
        <v>1</v>
      </c>
      <c r="M52" s="29">
        <f t="shared" si="1"/>
        <v>0</v>
      </c>
      <c r="N52" s="29">
        <f t="shared" si="2"/>
        <v>0</v>
      </c>
      <c r="O52" s="30">
        <f>IF(L52=1,SUM($L$7:L52),"")</f>
        <v>12</v>
      </c>
      <c r="P52" s="30">
        <f>IF(M52=1,SUM($M$7:M52),"")</f>
      </c>
      <c r="Q52" s="30">
        <f>IF(N52=1,SUM($N$7:N52),"")</f>
      </c>
    </row>
    <row r="53" spans="1:17" s="15" customFormat="1" ht="15.75" customHeight="1">
      <c r="A53" s="22" t="s">
        <v>141</v>
      </c>
      <c r="B53" s="23">
        <v>18</v>
      </c>
      <c r="C53" s="24" t="s">
        <v>142</v>
      </c>
      <c r="D53" s="25">
        <v>1958</v>
      </c>
      <c r="E53" s="25" t="s">
        <v>19</v>
      </c>
      <c r="F53" s="26" t="s">
        <v>15</v>
      </c>
      <c r="G53" s="24" t="s">
        <v>27</v>
      </c>
      <c r="H53" s="27">
        <v>0.04262731481481482</v>
      </c>
      <c r="I53" s="28" t="s">
        <v>215</v>
      </c>
      <c r="J53" s="28" t="s">
        <v>94</v>
      </c>
      <c r="K53" s="28" t="s">
        <v>215</v>
      </c>
      <c r="L53" s="29">
        <f t="shared" si="0"/>
        <v>0</v>
      </c>
      <c r="M53" s="29">
        <f t="shared" si="1"/>
        <v>1</v>
      </c>
      <c r="N53" s="29">
        <f t="shared" si="2"/>
        <v>0</v>
      </c>
      <c r="O53" s="30">
        <f>IF(L53=1,SUM($L$7:L53),"")</f>
      </c>
      <c r="P53" s="30">
        <f>IF(M53=1,SUM($M$7:M53),"")</f>
        <v>29</v>
      </c>
      <c r="Q53" s="30">
        <f>IF(N53=1,SUM($N$7:N53),"")</f>
      </c>
    </row>
    <row r="54" spans="1:17" s="15" customFormat="1" ht="15.75" customHeight="1">
      <c r="A54" s="22" t="s">
        <v>143</v>
      </c>
      <c r="B54" s="23">
        <v>66</v>
      </c>
      <c r="C54" s="24" t="s">
        <v>144</v>
      </c>
      <c r="D54" s="25">
        <v>1983</v>
      </c>
      <c r="E54" s="25" t="s">
        <v>19</v>
      </c>
      <c r="F54" s="26" t="s">
        <v>15</v>
      </c>
      <c r="G54" s="24" t="s">
        <v>145</v>
      </c>
      <c r="H54" s="27">
        <v>0.04337962962962963</v>
      </c>
      <c r="I54" s="28" t="s">
        <v>215</v>
      </c>
      <c r="J54" s="28" t="s">
        <v>97</v>
      </c>
      <c r="K54" s="28" t="s">
        <v>215</v>
      </c>
      <c r="L54" s="29">
        <f t="shared" si="0"/>
        <v>0</v>
      </c>
      <c r="M54" s="29">
        <f t="shared" si="1"/>
        <v>1</v>
      </c>
      <c r="N54" s="29">
        <f t="shared" si="2"/>
        <v>0</v>
      </c>
      <c r="O54" s="30">
        <f>IF(L54=1,SUM($L$7:L54),"")</f>
      </c>
      <c r="P54" s="30">
        <f>IF(M54=1,SUM($M$7:M54),"")</f>
        <v>30</v>
      </c>
      <c r="Q54" s="30">
        <f>IF(N54=1,SUM($N$7:N54),"")</f>
      </c>
    </row>
    <row r="55" spans="1:17" s="15" customFormat="1" ht="15.75" customHeight="1">
      <c r="A55" s="22" t="s">
        <v>146</v>
      </c>
      <c r="B55" s="23">
        <v>59</v>
      </c>
      <c r="C55" s="24" t="s">
        <v>147</v>
      </c>
      <c r="D55" s="25">
        <v>1978</v>
      </c>
      <c r="E55" s="31" t="s">
        <v>34</v>
      </c>
      <c r="F55" s="26" t="s">
        <v>16</v>
      </c>
      <c r="G55" s="24" t="s">
        <v>148</v>
      </c>
      <c r="H55" s="27">
        <v>0.04351851851851852</v>
      </c>
      <c r="I55" s="28" t="s">
        <v>215</v>
      </c>
      <c r="J55" s="28" t="s">
        <v>215</v>
      </c>
      <c r="K55" s="28" t="s">
        <v>32</v>
      </c>
      <c r="L55" s="29">
        <f t="shared" si="0"/>
        <v>0</v>
      </c>
      <c r="M55" s="29">
        <f t="shared" si="1"/>
        <v>0</v>
      </c>
      <c r="N55" s="29">
        <f t="shared" si="2"/>
        <v>1</v>
      </c>
      <c r="O55" s="30">
        <f>IF(L55=1,SUM($L$7:L55),"")</f>
      </c>
      <c r="P55" s="30">
        <f>IF(M55=1,SUM($M$7:M55),"")</f>
      </c>
      <c r="Q55" s="30">
        <f>IF(N55=1,SUM($N$7:N55),"")</f>
        <v>7</v>
      </c>
    </row>
    <row r="56" spans="1:17" s="15" customFormat="1" ht="15.75" customHeight="1">
      <c r="A56" s="22" t="s">
        <v>149</v>
      </c>
      <c r="B56" s="23">
        <v>60</v>
      </c>
      <c r="C56" s="24" t="s">
        <v>150</v>
      </c>
      <c r="D56" s="25">
        <v>1971</v>
      </c>
      <c r="E56" s="31" t="s">
        <v>34</v>
      </c>
      <c r="F56" s="26" t="s">
        <v>16</v>
      </c>
      <c r="G56" s="24" t="s">
        <v>151</v>
      </c>
      <c r="H56" s="27">
        <v>0.04378472222222222</v>
      </c>
      <c r="I56" s="28" t="s">
        <v>215</v>
      </c>
      <c r="J56" s="28" t="s">
        <v>215</v>
      </c>
      <c r="K56" s="28" t="s">
        <v>35</v>
      </c>
      <c r="L56" s="29">
        <f t="shared" si="0"/>
        <v>0</v>
      </c>
      <c r="M56" s="29">
        <f t="shared" si="1"/>
        <v>0</v>
      </c>
      <c r="N56" s="29">
        <f t="shared" si="2"/>
        <v>1</v>
      </c>
      <c r="O56" s="30">
        <f>IF(L56=1,SUM($L$7:L56),"")</f>
      </c>
      <c r="P56" s="30">
        <f>IF(M56=1,SUM($M$7:M56),"")</f>
      </c>
      <c r="Q56" s="30">
        <f>IF(N56=1,SUM($N$7:N56),"")</f>
        <v>8</v>
      </c>
    </row>
    <row r="57" spans="1:17" s="15" customFormat="1" ht="15.75" customHeight="1">
      <c r="A57" s="22" t="s">
        <v>152</v>
      </c>
      <c r="B57" s="23">
        <v>72</v>
      </c>
      <c r="C57" s="24" t="s">
        <v>153</v>
      </c>
      <c r="D57" s="25">
        <v>1978</v>
      </c>
      <c r="E57" s="31" t="s">
        <v>34</v>
      </c>
      <c r="F57" s="26" t="s">
        <v>16</v>
      </c>
      <c r="G57" s="24" t="s">
        <v>51</v>
      </c>
      <c r="H57" s="27">
        <v>0.0437962962962963</v>
      </c>
      <c r="I57" s="28" t="s">
        <v>215</v>
      </c>
      <c r="J57" s="28" t="s">
        <v>215</v>
      </c>
      <c r="K57" s="28" t="s">
        <v>38</v>
      </c>
      <c r="L57" s="29">
        <f t="shared" si="0"/>
        <v>0</v>
      </c>
      <c r="M57" s="29">
        <f t="shared" si="1"/>
        <v>0</v>
      </c>
      <c r="N57" s="29">
        <f t="shared" si="2"/>
        <v>1</v>
      </c>
      <c r="O57" s="30">
        <f>IF(L57=1,SUM($L$7:L57),"")</f>
      </c>
      <c r="P57" s="30">
        <f>IF(M57=1,SUM($M$7:M57),"")</f>
      </c>
      <c r="Q57" s="30">
        <f>IF(N57=1,SUM($N$7:N57),"")</f>
        <v>9</v>
      </c>
    </row>
    <row r="58" spans="1:17" s="15" customFormat="1" ht="15.75" customHeight="1">
      <c r="A58" s="22" t="s">
        <v>154</v>
      </c>
      <c r="B58" s="23">
        <v>9</v>
      </c>
      <c r="C58" s="24" t="s">
        <v>155</v>
      </c>
      <c r="D58" s="25">
        <v>1976</v>
      </c>
      <c r="E58" s="25" t="s">
        <v>19</v>
      </c>
      <c r="F58" s="26" t="s">
        <v>15</v>
      </c>
      <c r="G58" s="24" t="s">
        <v>156</v>
      </c>
      <c r="H58" s="27">
        <v>0.04456018518518518</v>
      </c>
      <c r="I58" s="28" t="s">
        <v>215</v>
      </c>
      <c r="J58" s="28" t="s">
        <v>99</v>
      </c>
      <c r="K58" s="28" t="s">
        <v>215</v>
      </c>
      <c r="L58" s="29">
        <f t="shared" si="0"/>
        <v>0</v>
      </c>
      <c r="M58" s="29">
        <f t="shared" si="1"/>
        <v>1</v>
      </c>
      <c r="N58" s="29">
        <f t="shared" si="2"/>
        <v>0</v>
      </c>
      <c r="O58" s="30">
        <f>IF(L58=1,SUM($L$7:L58),"")</f>
      </c>
      <c r="P58" s="30">
        <f>IF(M58=1,SUM($M$7:M58),"")</f>
        <v>31</v>
      </c>
      <c r="Q58" s="30">
        <f>IF(N58=1,SUM($N$7:N58),"")</f>
      </c>
    </row>
    <row r="59" spans="1:17" s="15" customFormat="1" ht="15.75" customHeight="1">
      <c r="A59" s="22" t="s">
        <v>157</v>
      </c>
      <c r="B59" s="23">
        <v>67</v>
      </c>
      <c r="C59" s="24" t="s">
        <v>158</v>
      </c>
      <c r="D59" s="25">
        <v>1977</v>
      </c>
      <c r="E59" s="25" t="s">
        <v>19</v>
      </c>
      <c r="F59" s="26" t="s">
        <v>15</v>
      </c>
      <c r="G59" s="24" t="s">
        <v>90</v>
      </c>
      <c r="H59" s="27">
        <v>0.0453125</v>
      </c>
      <c r="I59" s="28" t="s">
        <v>215</v>
      </c>
      <c r="J59" s="28" t="s">
        <v>102</v>
      </c>
      <c r="K59" s="28" t="s">
        <v>215</v>
      </c>
      <c r="L59" s="29">
        <f t="shared" si="0"/>
        <v>0</v>
      </c>
      <c r="M59" s="29">
        <f t="shared" si="1"/>
        <v>1</v>
      </c>
      <c r="N59" s="29">
        <f t="shared" si="2"/>
        <v>0</v>
      </c>
      <c r="O59" s="30">
        <f>IF(L59=1,SUM($L$7:L59),"")</f>
      </c>
      <c r="P59" s="30">
        <f>IF(M59=1,SUM($M$7:M59),"")</f>
        <v>32</v>
      </c>
      <c r="Q59" s="30">
        <f>IF(N59=1,SUM($N$7:N59),"")</f>
      </c>
    </row>
    <row r="60" spans="1:17" s="15" customFormat="1" ht="15.75" customHeight="1">
      <c r="A60" s="22" t="s">
        <v>159</v>
      </c>
      <c r="B60" s="23">
        <v>29</v>
      </c>
      <c r="C60" s="24" t="s">
        <v>160</v>
      </c>
      <c r="D60" s="25">
        <v>1948</v>
      </c>
      <c r="E60" s="25" t="s">
        <v>19</v>
      </c>
      <c r="F60" s="26" t="s">
        <v>15</v>
      </c>
      <c r="G60" s="24" t="s">
        <v>27</v>
      </c>
      <c r="H60" s="27">
        <v>0.04658564814814815</v>
      </c>
      <c r="I60" s="28" t="s">
        <v>215</v>
      </c>
      <c r="J60" s="28" t="s">
        <v>105</v>
      </c>
      <c r="K60" s="28" t="s">
        <v>215</v>
      </c>
      <c r="L60" s="29">
        <f t="shared" si="0"/>
        <v>0</v>
      </c>
      <c r="M60" s="29">
        <f t="shared" si="1"/>
        <v>1</v>
      </c>
      <c r="N60" s="29">
        <f t="shared" si="2"/>
        <v>0</v>
      </c>
      <c r="O60" s="30">
        <f>IF(L60=1,SUM($L$7:L60),"")</f>
      </c>
      <c r="P60" s="30">
        <f>IF(M60=1,SUM($M$7:M60),"")</f>
        <v>33</v>
      </c>
      <c r="Q60" s="30">
        <f>IF(N60=1,SUM($N$7:N60),"")</f>
      </c>
    </row>
    <row r="61" spans="1:17" s="15" customFormat="1" ht="15.75" customHeight="1">
      <c r="A61" s="22" t="s">
        <v>161</v>
      </c>
      <c r="B61" s="23">
        <v>45</v>
      </c>
      <c r="C61" s="24" t="s">
        <v>162</v>
      </c>
      <c r="D61" s="25">
        <v>1971</v>
      </c>
      <c r="E61" s="25" t="s">
        <v>19</v>
      </c>
      <c r="F61" s="26" t="s">
        <v>15</v>
      </c>
      <c r="G61" s="24" t="s">
        <v>129</v>
      </c>
      <c r="H61" s="27">
        <v>0.04739583333333333</v>
      </c>
      <c r="I61" s="28" t="s">
        <v>215</v>
      </c>
      <c r="J61" s="28" t="s">
        <v>107</v>
      </c>
      <c r="K61" s="28" t="s">
        <v>215</v>
      </c>
      <c r="L61" s="29">
        <f t="shared" si="0"/>
        <v>0</v>
      </c>
      <c r="M61" s="29">
        <f t="shared" si="1"/>
        <v>1</v>
      </c>
      <c r="N61" s="29">
        <f t="shared" si="2"/>
        <v>0</v>
      </c>
      <c r="O61" s="30">
        <f>IF(L61=1,SUM($L$7:L61),"")</f>
      </c>
      <c r="P61" s="30">
        <f>IF(M61=1,SUM($M$7:M61),"")</f>
        <v>34</v>
      </c>
      <c r="Q61" s="30">
        <f>IF(N61=1,SUM($N$7:N61),"")</f>
      </c>
    </row>
    <row r="62" spans="1:17" s="15" customFormat="1" ht="15.75" customHeight="1">
      <c r="A62" s="22" t="s">
        <v>163</v>
      </c>
      <c r="B62" s="23">
        <v>73</v>
      </c>
      <c r="C62" s="24" t="s">
        <v>164</v>
      </c>
      <c r="D62" s="25">
        <v>1977</v>
      </c>
      <c r="E62" s="25" t="s">
        <v>19</v>
      </c>
      <c r="F62" s="26" t="s">
        <v>15</v>
      </c>
      <c r="G62" s="24" t="s">
        <v>165</v>
      </c>
      <c r="H62" s="27">
        <v>0.049999999999999996</v>
      </c>
      <c r="I62" s="28" t="s">
        <v>215</v>
      </c>
      <c r="J62" s="28" t="s">
        <v>110</v>
      </c>
      <c r="K62" s="28" t="s">
        <v>215</v>
      </c>
      <c r="L62" s="29">
        <f t="shared" si="0"/>
        <v>0</v>
      </c>
      <c r="M62" s="29">
        <f t="shared" si="1"/>
        <v>1</v>
      </c>
      <c r="N62" s="29">
        <f t="shared" si="2"/>
        <v>0</v>
      </c>
      <c r="O62" s="30">
        <f>IF(L62=1,SUM($L$7:L62),"")</f>
      </c>
      <c r="P62" s="30">
        <f>IF(M62=1,SUM($M$7:M62),"")</f>
        <v>35</v>
      </c>
      <c r="Q62" s="30">
        <f>IF(N62=1,SUM($N$7:N62),"")</f>
      </c>
    </row>
    <row r="63" spans="1:17" s="15" customFormat="1" ht="15.75" customHeight="1">
      <c r="A63" s="22" t="s">
        <v>166</v>
      </c>
      <c r="B63" s="23">
        <v>23</v>
      </c>
      <c r="C63" s="24" t="s">
        <v>167</v>
      </c>
      <c r="D63" s="25">
        <v>1979</v>
      </c>
      <c r="E63" s="25" t="s">
        <v>19</v>
      </c>
      <c r="F63" s="26" t="s">
        <v>15</v>
      </c>
      <c r="G63" s="24" t="s">
        <v>140</v>
      </c>
      <c r="H63" s="27">
        <v>0.05112268518518518</v>
      </c>
      <c r="I63" s="28" t="s">
        <v>215</v>
      </c>
      <c r="J63" s="28" t="s">
        <v>112</v>
      </c>
      <c r="K63" s="28" t="s">
        <v>215</v>
      </c>
      <c r="L63" s="29">
        <f t="shared" si="0"/>
        <v>0</v>
      </c>
      <c r="M63" s="29">
        <f t="shared" si="1"/>
        <v>1</v>
      </c>
      <c r="N63" s="29">
        <f t="shared" si="2"/>
        <v>0</v>
      </c>
      <c r="O63" s="30">
        <f>IF(L63=1,SUM($L$7:L63),"")</f>
      </c>
      <c r="P63" s="30">
        <f>IF(M63=1,SUM($M$7:M63),"")</f>
        <v>36</v>
      </c>
      <c r="Q63" s="30">
        <f>IF(N63=1,SUM($N$7:N63),"")</f>
      </c>
    </row>
    <row r="64" spans="1:17" s="15" customFormat="1" ht="15.75" customHeight="1">
      <c r="A64" s="22" t="s">
        <v>168</v>
      </c>
      <c r="B64" s="23">
        <v>22</v>
      </c>
      <c r="C64" s="24" t="s">
        <v>169</v>
      </c>
      <c r="D64" s="25">
        <v>1978</v>
      </c>
      <c r="E64" s="25" t="s">
        <v>19</v>
      </c>
      <c r="F64" s="26" t="s">
        <v>15</v>
      </c>
      <c r="G64" s="24" t="s">
        <v>140</v>
      </c>
      <c r="H64" s="27">
        <v>0.05299768518518518</v>
      </c>
      <c r="I64" s="28" t="s">
        <v>215</v>
      </c>
      <c r="J64" s="28" t="s">
        <v>115</v>
      </c>
      <c r="K64" s="28" t="s">
        <v>215</v>
      </c>
      <c r="L64" s="29">
        <f t="shared" si="0"/>
        <v>0</v>
      </c>
      <c r="M64" s="29">
        <f t="shared" si="1"/>
        <v>1</v>
      </c>
      <c r="N64" s="29">
        <f t="shared" si="2"/>
        <v>0</v>
      </c>
      <c r="O64" s="30">
        <f>IF(L64=1,SUM($L$7:L64),"")</f>
      </c>
      <c r="P64" s="30">
        <f>IF(M64=1,SUM($M$7:M64),"")</f>
        <v>37</v>
      </c>
      <c r="Q64" s="30">
        <f>IF(N64=1,SUM($N$7:N64),"")</f>
      </c>
    </row>
    <row r="65" spans="1:17" s="15" customFormat="1" ht="15.75" customHeight="1">
      <c r="A65" s="22" t="s">
        <v>170</v>
      </c>
      <c r="B65" s="23">
        <v>6</v>
      </c>
      <c r="C65" s="24" t="s">
        <v>171</v>
      </c>
      <c r="D65" s="25">
        <v>1988</v>
      </c>
      <c r="E65" s="25" t="s">
        <v>19</v>
      </c>
      <c r="F65" s="26" t="s">
        <v>14</v>
      </c>
      <c r="G65" s="24" t="s">
        <v>140</v>
      </c>
      <c r="H65" s="27">
        <v>0.053009259259259256</v>
      </c>
      <c r="I65" s="28" t="s">
        <v>49</v>
      </c>
      <c r="J65" s="28" t="s">
        <v>215</v>
      </c>
      <c r="K65" s="28" t="s">
        <v>215</v>
      </c>
      <c r="L65" s="29">
        <f t="shared" si="0"/>
        <v>1</v>
      </c>
      <c r="M65" s="29">
        <f t="shared" si="1"/>
        <v>0</v>
      </c>
      <c r="N65" s="29">
        <f t="shared" si="2"/>
        <v>0</v>
      </c>
      <c r="O65" s="30">
        <f>IF(L65=1,SUM($L$7:L65),"")</f>
        <v>13</v>
      </c>
      <c r="P65" s="30">
        <f>IF(M65=1,SUM($M$7:M65),"")</f>
      </c>
      <c r="Q65" s="30">
        <f>IF(N65=1,SUM($N$7:N65),"")</f>
      </c>
    </row>
    <row r="66" spans="1:17" s="15" customFormat="1" ht="15.75" customHeight="1">
      <c r="A66" s="22" t="s">
        <v>172</v>
      </c>
      <c r="B66" s="23">
        <v>71</v>
      </c>
      <c r="C66" s="24" t="s">
        <v>173</v>
      </c>
      <c r="D66" s="25">
        <v>1968</v>
      </c>
      <c r="E66" s="25" t="s">
        <v>19</v>
      </c>
      <c r="F66" s="26" t="s">
        <v>15</v>
      </c>
      <c r="G66" s="24" t="s">
        <v>174</v>
      </c>
      <c r="H66" s="27">
        <v>0.0556712962962963</v>
      </c>
      <c r="I66" s="28" t="s">
        <v>215</v>
      </c>
      <c r="J66" s="28" t="s">
        <v>117</v>
      </c>
      <c r="K66" s="28" t="s">
        <v>215</v>
      </c>
      <c r="L66" s="29">
        <f t="shared" si="0"/>
        <v>0</v>
      </c>
      <c r="M66" s="29">
        <f t="shared" si="1"/>
        <v>1</v>
      </c>
      <c r="N66" s="29">
        <f t="shared" si="2"/>
        <v>0</v>
      </c>
      <c r="O66" s="30">
        <f>IF(L66=1,SUM($L$7:L66),"")</f>
      </c>
      <c r="P66" s="30">
        <f>IF(M66=1,SUM($M$7:M66),"")</f>
        <v>38</v>
      </c>
      <c r="Q66" s="30">
        <f>IF(N66=1,SUM($N$7:N66),"")</f>
      </c>
    </row>
    <row r="67" spans="1:17" s="15" customFormat="1" ht="15.75" customHeight="1">
      <c r="A67" s="22" t="s">
        <v>175</v>
      </c>
      <c r="B67" s="23">
        <v>10</v>
      </c>
      <c r="C67" s="24" t="s">
        <v>176</v>
      </c>
      <c r="D67" s="25">
        <v>1962</v>
      </c>
      <c r="E67" s="31" t="s">
        <v>16</v>
      </c>
      <c r="F67" s="26" t="s">
        <v>16</v>
      </c>
      <c r="G67" s="24" t="s">
        <v>27</v>
      </c>
      <c r="H67" s="27">
        <v>0.05649305555555556</v>
      </c>
      <c r="I67" s="28" t="s">
        <v>215</v>
      </c>
      <c r="J67" s="28" t="s">
        <v>215</v>
      </c>
      <c r="K67" s="28" t="s">
        <v>41</v>
      </c>
      <c r="L67" s="29">
        <f t="shared" si="0"/>
        <v>0</v>
      </c>
      <c r="M67" s="29">
        <f t="shared" si="1"/>
        <v>0</v>
      </c>
      <c r="N67" s="29">
        <f t="shared" si="2"/>
        <v>1</v>
      </c>
      <c r="O67" s="30">
        <f>IF(L67=1,SUM($L$7:L67),"")</f>
      </c>
      <c r="P67" s="30">
        <f>IF(M67=1,SUM($M$7:M67),"")</f>
      </c>
      <c r="Q67" s="30">
        <f>IF(N67=1,SUM($N$7:N67),"")</f>
        <v>10</v>
      </c>
    </row>
    <row r="68" spans="1:17" s="15" customFormat="1" ht="15.75" customHeight="1">
      <c r="A68" s="22" t="s">
        <v>177</v>
      </c>
      <c r="B68" s="23">
        <v>19</v>
      </c>
      <c r="C68" s="24" t="s">
        <v>178</v>
      </c>
      <c r="D68" s="25">
        <v>1965</v>
      </c>
      <c r="E68" s="25" t="s">
        <v>19</v>
      </c>
      <c r="F68" s="26" t="s">
        <v>15</v>
      </c>
      <c r="G68" s="24" t="s">
        <v>179</v>
      </c>
      <c r="H68" s="27">
        <v>0.06572916666666667</v>
      </c>
      <c r="I68" s="28" t="s">
        <v>215</v>
      </c>
      <c r="J68" s="28" t="s">
        <v>119</v>
      </c>
      <c r="K68" s="28" t="s">
        <v>215</v>
      </c>
      <c r="L68" s="29">
        <f t="shared" si="0"/>
        <v>0</v>
      </c>
      <c r="M68" s="29">
        <f t="shared" si="1"/>
        <v>1</v>
      </c>
      <c r="N68" s="29">
        <f t="shared" si="2"/>
        <v>0</v>
      </c>
      <c r="O68" s="30">
        <f>IF(L68=1,SUM($L$7:L68),"")</f>
      </c>
      <c r="P68" s="30">
        <f>IF(M68=1,SUM($M$7:M68),"")</f>
        <v>39</v>
      </c>
      <c r="Q68" s="30">
        <f>IF(N68=1,SUM($N$7:N68),"")</f>
      </c>
    </row>
    <row r="69" spans="1:17" s="15" customFormat="1" ht="15.75" customHeight="1" thickBot="1">
      <c r="A69" s="22" t="s">
        <v>180</v>
      </c>
      <c r="B69" s="23">
        <v>13</v>
      </c>
      <c r="C69" s="24" t="s">
        <v>181</v>
      </c>
      <c r="D69" s="25">
        <v>1946</v>
      </c>
      <c r="E69" s="25" t="s">
        <v>19</v>
      </c>
      <c r="F69" s="26" t="s">
        <v>15</v>
      </c>
      <c r="G69" s="24" t="s">
        <v>182</v>
      </c>
      <c r="H69" s="27">
        <v>0.07278935185185186</v>
      </c>
      <c r="I69" s="28" t="s">
        <v>215</v>
      </c>
      <c r="J69" s="28" t="s">
        <v>121</v>
      </c>
      <c r="K69" s="28" t="s">
        <v>215</v>
      </c>
      <c r="L69" s="29">
        <f t="shared" si="0"/>
        <v>0</v>
      </c>
      <c r="M69" s="29">
        <f t="shared" si="1"/>
        <v>1</v>
      </c>
      <c r="N69" s="29">
        <f t="shared" si="2"/>
        <v>0</v>
      </c>
      <c r="O69" s="30">
        <f>IF(L69=1,SUM($L$7:L69),"")</f>
      </c>
      <c r="P69" s="30">
        <f>IF(M69=1,SUM($M$7:M69),"")</f>
        <v>40</v>
      </c>
      <c r="Q69" s="30">
        <f>IF(N69=1,SUM($N$7:N69),"")</f>
      </c>
    </row>
    <row r="70" spans="1:17" s="15" customFormat="1" ht="15.75" customHeight="1" hidden="1">
      <c r="A70" s="22" t="s">
        <v>183</v>
      </c>
      <c r="B70" s="23">
        <v>4</v>
      </c>
      <c r="C70" s="33"/>
      <c r="D70" s="25"/>
      <c r="E70" s="25" t="s">
        <v>19</v>
      </c>
      <c r="F70" s="26" t="str">
        <f aca="true" t="shared" si="3" ref="F7:F70">IF(E70="M",IF((YEAR($C$1)-D70)&lt;40,"A","V40"),IF(E70="Ž","Ž",""))</f>
        <v>V40</v>
      </c>
      <c r="G70" s="33"/>
      <c r="H70" s="27">
        <v>0.125</v>
      </c>
      <c r="I70" s="28">
        <f aca="true" t="shared" si="4" ref="I51:K70">IF(L70&gt;=1,TEXT(O70,"0."),"")</f>
      </c>
      <c r="J70" s="28" t="str">
        <f t="shared" si="4"/>
        <v>41.</v>
      </c>
      <c r="K70" s="28">
        <f t="shared" si="4"/>
      </c>
      <c r="L70" s="29">
        <f t="shared" si="0"/>
        <v>0</v>
      </c>
      <c r="M70" s="29">
        <f t="shared" si="1"/>
        <v>1</v>
      </c>
      <c r="N70" s="29">
        <f t="shared" si="2"/>
        <v>0</v>
      </c>
      <c r="O70" s="30">
        <f>IF(L70=1,SUM($L$7:L70),"")</f>
      </c>
      <c r="P70" s="30">
        <f>IF(M70=1,SUM($M$7:M70),"")</f>
        <v>41</v>
      </c>
      <c r="Q70" s="30">
        <f>IF(N70=1,SUM($N$7:N70),"")</f>
      </c>
    </row>
    <row r="71" spans="1:17" s="15" customFormat="1" ht="15.75" customHeight="1" hidden="1">
      <c r="A71" s="22" t="s">
        <v>184</v>
      </c>
      <c r="B71" s="23">
        <v>35</v>
      </c>
      <c r="C71" s="24"/>
      <c r="D71" s="25"/>
      <c r="E71" s="25" t="s">
        <v>19</v>
      </c>
      <c r="F71" s="26" t="str">
        <f aca="true" t="shared" si="5" ref="F71:F96">IF(E71="M",IF((YEAR($C$1)-D71)&lt;40,"A","V40"),IF(E71="Ž","Ž",""))</f>
        <v>V40</v>
      </c>
      <c r="G71" s="24"/>
      <c r="H71" s="27">
        <v>0.125</v>
      </c>
      <c r="I71" s="28">
        <f aca="true" t="shared" si="6" ref="I71:K96">IF(L71&gt;=1,TEXT(O71,"0."),"")</f>
      </c>
      <c r="J71" s="28" t="str">
        <f t="shared" si="6"/>
        <v>42.</v>
      </c>
      <c r="K71" s="28">
        <f t="shared" si="6"/>
      </c>
      <c r="L71" s="29">
        <f aca="true" t="shared" si="7" ref="L71:L97">IF(F71="A",1,0)</f>
        <v>0</v>
      </c>
      <c r="M71" s="29">
        <f aca="true" t="shared" si="8" ref="M71:M97">IF(F71="V40",1,0)</f>
        <v>1</v>
      </c>
      <c r="N71" s="29">
        <f aca="true" t="shared" si="9" ref="N71:N97">IF(F71="Ž",1,0)</f>
        <v>0</v>
      </c>
      <c r="O71" s="30">
        <f>IF(L71=1,SUM($L$7:L71),"")</f>
      </c>
      <c r="P71" s="30">
        <f>IF(M71=1,SUM($M$7:M71),"")</f>
        <v>42</v>
      </c>
      <c r="Q71" s="30">
        <f>IF(N71=1,SUM($N$7:N71),"")</f>
      </c>
    </row>
    <row r="72" spans="1:17" s="15" customFormat="1" ht="15.75" customHeight="1" hidden="1">
      <c r="A72" s="22" t="s">
        <v>185</v>
      </c>
      <c r="B72" s="23">
        <v>36</v>
      </c>
      <c r="C72" s="24"/>
      <c r="D72" s="25"/>
      <c r="E72" s="25" t="s">
        <v>19</v>
      </c>
      <c r="F72" s="26" t="str">
        <f t="shared" si="5"/>
        <v>V40</v>
      </c>
      <c r="G72" s="24"/>
      <c r="H72" s="27">
        <v>0.125</v>
      </c>
      <c r="I72" s="28">
        <f t="shared" si="6"/>
      </c>
      <c r="J72" s="28" t="str">
        <f t="shared" si="6"/>
        <v>43.</v>
      </c>
      <c r="K72" s="28">
        <f t="shared" si="6"/>
      </c>
      <c r="L72" s="29">
        <f t="shared" si="7"/>
        <v>0</v>
      </c>
      <c r="M72" s="29">
        <f t="shared" si="8"/>
        <v>1</v>
      </c>
      <c r="N72" s="29">
        <f t="shared" si="9"/>
        <v>0</v>
      </c>
      <c r="O72" s="30">
        <f>IF(L72=1,SUM($L$7:L72),"")</f>
      </c>
      <c r="P72" s="30">
        <f>IF(M72=1,SUM($M$7:M72),"")</f>
        <v>43</v>
      </c>
      <c r="Q72" s="30">
        <f>IF(N72=1,SUM($N$7:N72),"")</f>
      </c>
    </row>
    <row r="73" spans="1:17" s="15" customFormat="1" ht="15.75" customHeight="1" hidden="1">
      <c r="A73" s="22" t="s">
        <v>186</v>
      </c>
      <c r="B73" s="23">
        <v>37</v>
      </c>
      <c r="C73" s="24"/>
      <c r="D73" s="25"/>
      <c r="E73" s="25" t="s">
        <v>19</v>
      </c>
      <c r="F73" s="26" t="str">
        <f t="shared" si="5"/>
        <v>V40</v>
      </c>
      <c r="G73" s="24"/>
      <c r="H73" s="27">
        <v>0.125</v>
      </c>
      <c r="I73" s="28">
        <f t="shared" si="6"/>
      </c>
      <c r="J73" s="28" t="str">
        <f t="shared" si="6"/>
        <v>44.</v>
      </c>
      <c r="K73" s="28">
        <f t="shared" si="6"/>
      </c>
      <c r="L73" s="29">
        <f t="shared" si="7"/>
        <v>0</v>
      </c>
      <c r="M73" s="29">
        <f t="shared" si="8"/>
        <v>1</v>
      </c>
      <c r="N73" s="29">
        <f t="shared" si="9"/>
        <v>0</v>
      </c>
      <c r="O73" s="30">
        <f>IF(L73=1,SUM($L$7:L73),"")</f>
      </c>
      <c r="P73" s="30">
        <f>IF(M73=1,SUM($M$7:M73),"")</f>
        <v>44</v>
      </c>
      <c r="Q73" s="30">
        <f>IF(N73=1,SUM($N$7:N73),"")</f>
      </c>
    </row>
    <row r="74" spans="1:17" s="15" customFormat="1" ht="15.75" customHeight="1" hidden="1">
      <c r="A74" s="22" t="s">
        <v>187</v>
      </c>
      <c r="B74" s="23">
        <v>44</v>
      </c>
      <c r="C74" s="24"/>
      <c r="D74" s="25"/>
      <c r="E74" s="25" t="s">
        <v>19</v>
      </c>
      <c r="F74" s="26" t="str">
        <f t="shared" si="5"/>
        <v>V40</v>
      </c>
      <c r="G74" s="24"/>
      <c r="H74" s="27">
        <v>0.125</v>
      </c>
      <c r="I74" s="28">
        <f t="shared" si="6"/>
      </c>
      <c r="J74" s="28" t="str">
        <f t="shared" si="6"/>
        <v>45.</v>
      </c>
      <c r="K74" s="28">
        <f t="shared" si="6"/>
      </c>
      <c r="L74" s="29">
        <f t="shared" si="7"/>
        <v>0</v>
      </c>
      <c r="M74" s="29">
        <f t="shared" si="8"/>
        <v>1</v>
      </c>
      <c r="N74" s="29">
        <f t="shared" si="9"/>
        <v>0</v>
      </c>
      <c r="O74" s="30">
        <f>IF(L74=1,SUM($L$7:L74),"")</f>
      </c>
      <c r="P74" s="30">
        <f>IF(M74=1,SUM($M$7:M74),"")</f>
        <v>45</v>
      </c>
      <c r="Q74" s="30">
        <f>IF(N74=1,SUM($N$7:N74),"")</f>
      </c>
    </row>
    <row r="75" spans="1:17" s="15" customFormat="1" ht="15.75" customHeight="1" hidden="1">
      <c r="A75" s="22" t="s">
        <v>188</v>
      </c>
      <c r="B75" s="23">
        <v>46</v>
      </c>
      <c r="C75" s="33"/>
      <c r="D75" s="25"/>
      <c r="E75" s="25" t="s">
        <v>19</v>
      </c>
      <c r="F75" s="26" t="str">
        <f t="shared" si="5"/>
        <v>V40</v>
      </c>
      <c r="G75" s="33"/>
      <c r="H75" s="27">
        <v>0.125</v>
      </c>
      <c r="I75" s="28">
        <f t="shared" si="6"/>
      </c>
      <c r="J75" s="28" t="str">
        <f t="shared" si="6"/>
        <v>46.</v>
      </c>
      <c r="K75" s="28">
        <f t="shared" si="6"/>
      </c>
      <c r="L75" s="29">
        <f t="shared" si="7"/>
        <v>0</v>
      </c>
      <c r="M75" s="29">
        <f t="shared" si="8"/>
        <v>1</v>
      </c>
      <c r="N75" s="29">
        <f t="shared" si="9"/>
        <v>0</v>
      </c>
      <c r="O75" s="30">
        <f>IF(L75=1,SUM($L$7:L75),"")</f>
      </c>
      <c r="P75" s="30">
        <f>IF(M75=1,SUM($M$7:M75),"")</f>
        <v>46</v>
      </c>
      <c r="Q75" s="30">
        <f>IF(N75=1,SUM($N$7:N75),"")</f>
      </c>
    </row>
    <row r="76" spans="1:17" s="15" customFormat="1" ht="15.75" customHeight="1" hidden="1">
      <c r="A76" s="22" t="s">
        <v>189</v>
      </c>
      <c r="B76" s="23">
        <v>47</v>
      </c>
      <c r="C76" s="33"/>
      <c r="D76" s="25"/>
      <c r="E76" s="25" t="s">
        <v>19</v>
      </c>
      <c r="F76" s="26" t="str">
        <f t="shared" si="5"/>
        <v>V40</v>
      </c>
      <c r="G76" s="33"/>
      <c r="H76" s="27">
        <v>0.125</v>
      </c>
      <c r="I76" s="28">
        <f t="shared" si="6"/>
      </c>
      <c r="J76" s="28" t="str">
        <f t="shared" si="6"/>
        <v>47.</v>
      </c>
      <c r="K76" s="28">
        <f t="shared" si="6"/>
      </c>
      <c r="L76" s="29">
        <f t="shared" si="7"/>
        <v>0</v>
      </c>
      <c r="M76" s="29">
        <f t="shared" si="8"/>
        <v>1</v>
      </c>
      <c r="N76" s="29">
        <f t="shared" si="9"/>
        <v>0</v>
      </c>
      <c r="O76" s="30">
        <f>IF(L76=1,SUM($L$7:L76),"")</f>
      </c>
      <c r="P76" s="30">
        <f>IF(M76=1,SUM($M$7:M76),"")</f>
        <v>47</v>
      </c>
      <c r="Q76" s="30">
        <f>IF(N76=1,SUM($N$7:N76),"")</f>
      </c>
    </row>
    <row r="77" spans="1:17" s="15" customFormat="1" ht="15.75" customHeight="1" hidden="1">
      <c r="A77" s="22" t="s">
        <v>190</v>
      </c>
      <c r="B77" s="23">
        <v>50</v>
      </c>
      <c r="C77" s="33"/>
      <c r="D77" s="25"/>
      <c r="E77" s="25" t="s">
        <v>19</v>
      </c>
      <c r="F77" s="26" t="str">
        <f t="shared" si="5"/>
        <v>V40</v>
      </c>
      <c r="G77" s="33"/>
      <c r="H77" s="27">
        <v>0.125</v>
      </c>
      <c r="I77" s="28">
        <f t="shared" si="6"/>
      </c>
      <c r="J77" s="28" t="str">
        <f t="shared" si="6"/>
        <v>48.</v>
      </c>
      <c r="K77" s="28">
        <f t="shared" si="6"/>
      </c>
      <c r="L77" s="29">
        <f t="shared" si="7"/>
        <v>0</v>
      </c>
      <c r="M77" s="29">
        <f t="shared" si="8"/>
        <v>1</v>
      </c>
      <c r="N77" s="29">
        <f t="shared" si="9"/>
        <v>0</v>
      </c>
      <c r="O77" s="30">
        <f>IF(L77=1,SUM($L$7:L77),"")</f>
      </c>
      <c r="P77" s="30">
        <f>IF(M77=1,SUM($M$7:M77),"")</f>
        <v>48</v>
      </c>
      <c r="Q77" s="30">
        <f>IF(N77=1,SUM($N$7:N77),"")</f>
      </c>
    </row>
    <row r="78" spans="1:17" s="15" customFormat="1" ht="15.75" customHeight="1" hidden="1">
      <c r="A78" s="22" t="s">
        <v>191</v>
      </c>
      <c r="B78" s="23">
        <v>52</v>
      </c>
      <c r="C78" s="33"/>
      <c r="D78" s="25"/>
      <c r="E78" s="25" t="s">
        <v>19</v>
      </c>
      <c r="F78" s="26" t="str">
        <f t="shared" si="5"/>
        <v>V40</v>
      </c>
      <c r="G78" s="33"/>
      <c r="H78" s="27">
        <v>0.125</v>
      </c>
      <c r="I78" s="28">
        <f t="shared" si="6"/>
      </c>
      <c r="J78" s="28" t="str">
        <f t="shared" si="6"/>
        <v>49.</v>
      </c>
      <c r="K78" s="28">
        <f t="shared" si="6"/>
      </c>
      <c r="L78" s="29">
        <f t="shared" si="7"/>
        <v>0</v>
      </c>
      <c r="M78" s="29">
        <f t="shared" si="8"/>
        <v>1</v>
      </c>
      <c r="N78" s="29">
        <f t="shared" si="9"/>
        <v>0</v>
      </c>
      <c r="O78" s="30">
        <f>IF(L78=1,SUM($L$7:L78),"")</f>
      </c>
      <c r="P78" s="30">
        <f>IF(M78=1,SUM($M$7:M78),"")</f>
        <v>49</v>
      </c>
      <c r="Q78" s="30">
        <f>IF(N78=1,SUM($N$7:N78),"")</f>
      </c>
    </row>
    <row r="79" spans="1:17" s="15" customFormat="1" ht="15.75" customHeight="1" hidden="1">
      <c r="A79" s="22" t="s">
        <v>192</v>
      </c>
      <c r="B79" s="23">
        <v>56</v>
      </c>
      <c r="C79" s="24"/>
      <c r="D79" s="25"/>
      <c r="E79" s="25" t="s">
        <v>19</v>
      </c>
      <c r="F79" s="26" t="str">
        <f t="shared" si="5"/>
        <v>V40</v>
      </c>
      <c r="G79" s="24"/>
      <c r="H79" s="27">
        <v>0.125</v>
      </c>
      <c r="I79" s="28">
        <f t="shared" si="6"/>
      </c>
      <c r="J79" s="28" t="str">
        <f t="shared" si="6"/>
        <v>50.</v>
      </c>
      <c r="K79" s="28">
        <f t="shared" si="6"/>
      </c>
      <c r="L79" s="29">
        <f t="shared" si="7"/>
        <v>0</v>
      </c>
      <c r="M79" s="29">
        <f t="shared" si="8"/>
        <v>1</v>
      </c>
      <c r="N79" s="29">
        <f t="shared" si="9"/>
        <v>0</v>
      </c>
      <c r="O79" s="30">
        <f>IF(L79=1,SUM($L$7:L79),"")</f>
      </c>
      <c r="P79" s="30">
        <f>IF(M79=1,SUM($M$7:M79),"")</f>
        <v>50</v>
      </c>
      <c r="Q79" s="30">
        <f>IF(N79=1,SUM($N$7:N79),"")</f>
      </c>
    </row>
    <row r="80" spans="1:17" s="15" customFormat="1" ht="15.75" customHeight="1" hidden="1">
      <c r="A80" s="22" t="s">
        <v>193</v>
      </c>
      <c r="B80" s="23">
        <v>74</v>
      </c>
      <c r="C80" s="33"/>
      <c r="D80" s="25"/>
      <c r="E80" s="25" t="s">
        <v>19</v>
      </c>
      <c r="F80" s="26" t="str">
        <f t="shared" si="5"/>
        <v>V40</v>
      </c>
      <c r="G80" s="33"/>
      <c r="H80" s="27">
        <v>0.125</v>
      </c>
      <c r="I80" s="28">
        <f t="shared" si="6"/>
      </c>
      <c r="J80" s="28" t="str">
        <f t="shared" si="6"/>
        <v>51.</v>
      </c>
      <c r="K80" s="28">
        <f t="shared" si="6"/>
      </c>
      <c r="L80" s="29">
        <f t="shared" si="7"/>
        <v>0</v>
      </c>
      <c r="M80" s="29">
        <f t="shared" si="8"/>
        <v>1</v>
      </c>
      <c r="N80" s="29">
        <f t="shared" si="9"/>
        <v>0</v>
      </c>
      <c r="O80" s="30">
        <f>IF(L80=1,SUM($L$7:L80),"")</f>
      </c>
      <c r="P80" s="30">
        <f>IF(M80=1,SUM($M$7:M80),"")</f>
        <v>51</v>
      </c>
      <c r="Q80" s="30">
        <f>IF(N80=1,SUM($N$7:N80),"")</f>
      </c>
    </row>
    <row r="81" spans="1:17" s="15" customFormat="1" ht="15.75" customHeight="1" hidden="1">
      <c r="A81" s="22" t="s">
        <v>194</v>
      </c>
      <c r="B81" s="23">
        <v>75</v>
      </c>
      <c r="C81" s="33"/>
      <c r="D81" s="25"/>
      <c r="E81" s="25" t="s">
        <v>19</v>
      </c>
      <c r="F81" s="26" t="str">
        <f t="shared" si="5"/>
        <v>V40</v>
      </c>
      <c r="G81" s="33"/>
      <c r="H81" s="27">
        <v>0.125</v>
      </c>
      <c r="I81" s="28">
        <f t="shared" si="6"/>
      </c>
      <c r="J81" s="28" t="str">
        <f t="shared" si="6"/>
        <v>52.</v>
      </c>
      <c r="K81" s="28">
        <f t="shared" si="6"/>
      </c>
      <c r="L81" s="29">
        <f t="shared" si="7"/>
        <v>0</v>
      </c>
      <c r="M81" s="29">
        <f t="shared" si="8"/>
        <v>1</v>
      </c>
      <c r="N81" s="29">
        <f t="shared" si="9"/>
        <v>0</v>
      </c>
      <c r="O81" s="30">
        <f>IF(L81=1,SUM($L$7:L81),"")</f>
      </c>
      <c r="P81" s="30">
        <f>IF(M81=1,SUM($M$7:M81),"")</f>
        <v>52</v>
      </c>
      <c r="Q81" s="30">
        <f>IF(N81=1,SUM($N$7:N81),"")</f>
      </c>
    </row>
    <row r="82" spans="1:17" s="15" customFormat="1" ht="15.75" customHeight="1" hidden="1">
      <c r="A82" s="22" t="s">
        <v>195</v>
      </c>
      <c r="B82" s="23">
        <v>76</v>
      </c>
      <c r="C82" s="33"/>
      <c r="D82" s="25"/>
      <c r="E82" s="25" t="s">
        <v>19</v>
      </c>
      <c r="F82" s="26" t="str">
        <f t="shared" si="5"/>
        <v>V40</v>
      </c>
      <c r="G82" s="33"/>
      <c r="H82" s="27">
        <v>0.125</v>
      </c>
      <c r="I82" s="28">
        <f t="shared" si="6"/>
      </c>
      <c r="J82" s="28" t="str">
        <f t="shared" si="6"/>
        <v>53.</v>
      </c>
      <c r="K82" s="28">
        <f t="shared" si="6"/>
      </c>
      <c r="L82" s="29">
        <f t="shared" si="7"/>
        <v>0</v>
      </c>
      <c r="M82" s="29">
        <f t="shared" si="8"/>
        <v>1</v>
      </c>
      <c r="N82" s="29">
        <f t="shared" si="9"/>
        <v>0</v>
      </c>
      <c r="O82" s="30">
        <f>IF(L82=1,SUM($L$7:L82),"")</f>
      </c>
      <c r="P82" s="30">
        <f>IF(M82=1,SUM($M$7:M82),"")</f>
        <v>53</v>
      </c>
      <c r="Q82" s="30">
        <f>IF(N82=1,SUM($N$7:N82),"")</f>
      </c>
    </row>
    <row r="83" spans="1:17" s="15" customFormat="1" ht="15.75" customHeight="1" hidden="1">
      <c r="A83" s="22" t="s">
        <v>196</v>
      </c>
      <c r="B83" s="23">
        <v>77</v>
      </c>
      <c r="C83" s="33"/>
      <c r="D83" s="25"/>
      <c r="E83" s="25" t="s">
        <v>19</v>
      </c>
      <c r="F83" s="26" t="str">
        <f t="shared" si="5"/>
        <v>V40</v>
      </c>
      <c r="G83" s="33"/>
      <c r="H83" s="27">
        <v>0.125</v>
      </c>
      <c r="I83" s="28">
        <f t="shared" si="6"/>
      </c>
      <c r="J83" s="28" t="str">
        <f t="shared" si="6"/>
        <v>54.</v>
      </c>
      <c r="K83" s="28">
        <f t="shared" si="6"/>
      </c>
      <c r="L83" s="29">
        <f t="shared" si="7"/>
        <v>0</v>
      </c>
      <c r="M83" s="29">
        <f t="shared" si="8"/>
        <v>1</v>
      </c>
      <c r="N83" s="29">
        <f t="shared" si="9"/>
        <v>0</v>
      </c>
      <c r="O83" s="30">
        <f>IF(L83=1,SUM($L$7:L83),"")</f>
      </c>
      <c r="P83" s="30">
        <f>IF(M83=1,SUM($M$7:M83),"")</f>
        <v>54</v>
      </c>
      <c r="Q83" s="30">
        <f>IF(N83=1,SUM($N$7:N83),"")</f>
      </c>
    </row>
    <row r="84" spans="1:17" s="15" customFormat="1" ht="15.75" customHeight="1" hidden="1">
      <c r="A84" s="22" t="s">
        <v>197</v>
      </c>
      <c r="B84" s="23">
        <v>78</v>
      </c>
      <c r="C84" s="33"/>
      <c r="D84" s="25"/>
      <c r="E84" s="25" t="s">
        <v>19</v>
      </c>
      <c r="F84" s="26" t="str">
        <f t="shared" si="5"/>
        <v>V40</v>
      </c>
      <c r="G84" s="33"/>
      <c r="H84" s="27">
        <v>0.125</v>
      </c>
      <c r="I84" s="28">
        <f t="shared" si="6"/>
      </c>
      <c r="J84" s="28" t="str">
        <f t="shared" si="6"/>
        <v>55.</v>
      </c>
      <c r="K84" s="28">
        <f t="shared" si="6"/>
      </c>
      <c r="L84" s="29">
        <f t="shared" si="7"/>
        <v>0</v>
      </c>
      <c r="M84" s="29">
        <f t="shared" si="8"/>
        <v>1</v>
      </c>
      <c r="N84" s="29">
        <f t="shared" si="9"/>
        <v>0</v>
      </c>
      <c r="O84" s="30">
        <f>IF(L84=1,SUM($L$7:L84),"")</f>
      </c>
      <c r="P84" s="30">
        <f>IF(M84=1,SUM($M$7:M84),"")</f>
        <v>55</v>
      </c>
      <c r="Q84" s="30">
        <f>IF(N84=1,SUM($N$7:N84),"")</f>
      </c>
    </row>
    <row r="85" spans="1:17" s="15" customFormat="1" ht="15.75" customHeight="1" hidden="1">
      <c r="A85" s="22" t="s">
        <v>198</v>
      </c>
      <c r="B85" s="23">
        <v>79</v>
      </c>
      <c r="C85" s="33"/>
      <c r="D85" s="25"/>
      <c r="E85" s="25" t="s">
        <v>19</v>
      </c>
      <c r="F85" s="26" t="str">
        <f t="shared" si="5"/>
        <v>V40</v>
      </c>
      <c r="G85" s="33"/>
      <c r="H85" s="27">
        <v>0.125</v>
      </c>
      <c r="I85" s="28">
        <f t="shared" si="6"/>
      </c>
      <c r="J85" s="28" t="str">
        <f t="shared" si="6"/>
        <v>56.</v>
      </c>
      <c r="K85" s="28">
        <f t="shared" si="6"/>
      </c>
      <c r="L85" s="29">
        <f t="shared" si="7"/>
        <v>0</v>
      </c>
      <c r="M85" s="29">
        <f t="shared" si="8"/>
        <v>1</v>
      </c>
      <c r="N85" s="29">
        <f t="shared" si="9"/>
        <v>0</v>
      </c>
      <c r="O85" s="30">
        <f>IF(L85=1,SUM($L$7:L85),"")</f>
      </c>
      <c r="P85" s="30">
        <f>IF(M85=1,SUM($M$7:M85),"")</f>
        <v>56</v>
      </c>
      <c r="Q85" s="30">
        <f>IF(N85=1,SUM($N$7:N85),"")</f>
      </c>
    </row>
    <row r="86" spans="1:17" s="15" customFormat="1" ht="15.75" customHeight="1" hidden="1">
      <c r="A86" s="22" t="s">
        <v>199</v>
      </c>
      <c r="B86" s="23">
        <v>80</v>
      </c>
      <c r="C86" s="33"/>
      <c r="D86" s="25"/>
      <c r="E86" s="25" t="s">
        <v>19</v>
      </c>
      <c r="F86" s="26" t="str">
        <f t="shared" si="5"/>
        <v>V40</v>
      </c>
      <c r="G86" s="33"/>
      <c r="H86" s="27">
        <v>0.125</v>
      </c>
      <c r="I86" s="28">
        <f t="shared" si="6"/>
      </c>
      <c r="J86" s="28" t="str">
        <f t="shared" si="6"/>
        <v>57.</v>
      </c>
      <c r="K86" s="28">
        <f t="shared" si="6"/>
      </c>
      <c r="L86" s="29">
        <f t="shared" si="7"/>
        <v>0</v>
      </c>
      <c r="M86" s="29">
        <f t="shared" si="8"/>
        <v>1</v>
      </c>
      <c r="N86" s="29">
        <f t="shared" si="9"/>
        <v>0</v>
      </c>
      <c r="O86" s="30">
        <f>IF(L86=1,SUM($L$7:L86),"")</f>
      </c>
      <c r="P86" s="30">
        <f>IF(M86=1,SUM($M$7:M86),"")</f>
        <v>57</v>
      </c>
      <c r="Q86" s="30">
        <f>IF(N86=1,SUM($N$7:N86),"")</f>
      </c>
    </row>
    <row r="87" spans="1:17" s="15" customFormat="1" ht="15.75" customHeight="1" hidden="1">
      <c r="A87" s="22" t="s">
        <v>200</v>
      </c>
      <c r="B87" s="23">
        <v>81</v>
      </c>
      <c r="C87" s="33"/>
      <c r="D87" s="25"/>
      <c r="E87" s="25" t="s">
        <v>19</v>
      </c>
      <c r="F87" s="26" t="str">
        <f t="shared" si="5"/>
        <v>V40</v>
      </c>
      <c r="G87" s="33"/>
      <c r="H87" s="27">
        <v>0.125</v>
      </c>
      <c r="I87" s="28">
        <f t="shared" si="6"/>
      </c>
      <c r="J87" s="28" t="str">
        <f t="shared" si="6"/>
        <v>58.</v>
      </c>
      <c r="K87" s="28">
        <f t="shared" si="6"/>
      </c>
      <c r="L87" s="29">
        <f t="shared" si="7"/>
        <v>0</v>
      </c>
      <c r="M87" s="29">
        <f t="shared" si="8"/>
        <v>1</v>
      </c>
      <c r="N87" s="29">
        <f t="shared" si="9"/>
        <v>0</v>
      </c>
      <c r="O87" s="30">
        <f>IF(L87=1,SUM($L$7:L87),"")</f>
      </c>
      <c r="P87" s="30">
        <f>IF(M87=1,SUM($M$7:M87),"")</f>
        <v>58</v>
      </c>
      <c r="Q87" s="30">
        <f>IF(N87=1,SUM($N$7:N87),"")</f>
      </c>
    </row>
    <row r="88" spans="1:17" s="15" customFormat="1" ht="15.75" customHeight="1" hidden="1">
      <c r="A88" s="22" t="s">
        <v>201</v>
      </c>
      <c r="B88" s="23">
        <v>82</v>
      </c>
      <c r="C88" s="33"/>
      <c r="D88" s="25"/>
      <c r="E88" s="25" t="s">
        <v>19</v>
      </c>
      <c r="F88" s="26" t="str">
        <f t="shared" si="5"/>
        <v>V40</v>
      </c>
      <c r="G88" s="33"/>
      <c r="H88" s="27">
        <v>0.125</v>
      </c>
      <c r="I88" s="28">
        <f t="shared" si="6"/>
      </c>
      <c r="J88" s="28" t="str">
        <f t="shared" si="6"/>
        <v>59.</v>
      </c>
      <c r="K88" s="28">
        <f t="shared" si="6"/>
      </c>
      <c r="L88" s="29">
        <f t="shared" si="7"/>
        <v>0</v>
      </c>
      <c r="M88" s="29">
        <f t="shared" si="8"/>
        <v>1</v>
      </c>
      <c r="N88" s="29">
        <f t="shared" si="9"/>
        <v>0</v>
      </c>
      <c r="O88" s="30">
        <f>IF(L88=1,SUM($L$7:L88),"")</f>
      </c>
      <c r="P88" s="30">
        <f>IF(M88=1,SUM($M$7:M88),"")</f>
        <v>59</v>
      </c>
      <c r="Q88" s="30">
        <f>IF(N88=1,SUM($N$7:N88),"")</f>
      </c>
    </row>
    <row r="89" spans="1:17" s="15" customFormat="1" ht="15.75" customHeight="1" hidden="1">
      <c r="A89" s="22" t="s">
        <v>202</v>
      </c>
      <c r="B89" s="23">
        <v>83</v>
      </c>
      <c r="C89" s="33"/>
      <c r="D89" s="25"/>
      <c r="E89" s="25" t="s">
        <v>19</v>
      </c>
      <c r="F89" s="26" t="str">
        <f t="shared" si="5"/>
        <v>V40</v>
      </c>
      <c r="G89" s="33"/>
      <c r="H89" s="27">
        <v>0.125</v>
      </c>
      <c r="I89" s="28">
        <f t="shared" si="6"/>
      </c>
      <c r="J89" s="28" t="str">
        <f t="shared" si="6"/>
        <v>60.</v>
      </c>
      <c r="K89" s="28">
        <f t="shared" si="6"/>
      </c>
      <c r="L89" s="29">
        <f t="shared" si="7"/>
        <v>0</v>
      </c>
      <c r="M89" s="29">
        <f t="shared" si="8"/>
        <v>1</v>
      </c>
      <c r="N89" s="29">
        <f t="shared" si="9"/>
        <v>0</v>
      </c>
      <c r="O89" s="30">
        <f>IF(L89=1,SUM($L$7:L89),"")</f>
      </c>
      <c r="P89" s="30">
        <f>IF(M89=1,SUM($M$7:M89),"")</f>
        <v>60</v>
      </c>
      <c r="Q89" s="30">
        <f>IF(N89=1,SUM($N$7:N89),"")</f>
      </c>
    </row>
    <row r="90" spans="1:17" s="15" customFormat="1" ht="15.75" customHeight="1" hidden="1">
      <c r="A90" s="22" t="s">
        <v>203</v>
      </c>
      <c r="B90" s="23">
        <v>84</v>
      </c>
      <c r="C90" s="33"/>
      <c r="D90" s="25"/>
      <c r="E90" s="25" t="s">
        <v>19</v>
      </c>
      <c r="F90" s="26" t="str">
        <f t="shared" si="5"/>
        <v>V40</v>
      </c>
      <c r="G90" s="33"/>
      <c r="H90" s="27">
        <v>0.125</v>
      </c>
      <c r="I90" s="28">
        <f t="shared" si="6"/>
      </c>
      <c r="J90" s="28" t="str">
        <f t="shared" si="6"/>
        <v>61.</v>
      </c>
      <c r="K90" s="28">
        <f t="shared" si="6"/>
      </c>
      <c r="L90" s="29">
        <f t="shared" si="7"/>
        <v>0</v>
      </c>
      <c r="M90" s="29">
        <f t="shared" si="8"/>
        <v>1</v>
      </c>
      <c r="N90" s="29">
        <f t="shared" si="9"/>
        <v>0</v>
      </c>
      <c r="O90" s="30">
        <f>IF(L90=1,SUM($L$7:L90),"")</f>
      </c>
      <c r="P90" s="30">
        <f>IF(M90=1,SUM($M$7:M90),"")</f>
        <v>61</v>
      </c>
      <c r="Q90" s="30">
        <f>IF(N90=1,SUM($N$7:N90),"")</f>
      </c>
    </row>
    <row r="91" spans="1:17" s="15" customFormat="1" ht="15.75" customHeight="1" hidden="1">
      <c r="A91" s="22" t="s">
        <v>204</v>
      </c>
      <c r="B91" s="23">
        <v>85</v>
      </c>
      <c r="C91" s="33"/>
      <c r="D91" s="25"/>
      <c r="E91" s="25" t="s">
        <v>19</v>
      </c>
      <c r="F91" s="26" t="str">
        <f t="shared" si="5"/>
        <v>V40</v>
      </c>
      <c r="G91" s="33"/>
      <c r="H91" s="27">
        <v>0.125</v>
      </c>
      <c r="I91" s="28">
        <f t="shared" si="6"/>
      </c>
      <c r="J91" s="28" t="str">
        <f t="shared" si="6"/>
        <v>62.</v>
      </c>
      <c r="K91" s="28">
        <f t="shared" si="6"/>
      </c>
      <c r="L91" s="29">
        <f t="shared" si="7"/>
        <v>0</v>
      </c>
      <c r="M91" s="29">
        <f t="shared" si="8"/>
        <v>1</v>
      </c>
      <c r="N91" s="29">
        <f t="shared" si="9"/>
        <v>0</v>
      </c>
      <c r="O91" s="30">
        <f>IF(L91=1,SUM($L$7:L91),"")</f>
      </c>
      <c r="P91" s="30">
        <f>IF(M91=1,SUM($M$7:M91),"")</f>
        <v>62</v>
      </c>
      <c r="Q91" s="30">
        <f>IF(N91=1,SUM($N$7:N91),"")</f>
      </c>
    </row>
    <row r="92" spans="1:17" s="15" customFormat="1" ht="15.75" customHeight="1" hidden="1">
      <c r="A92" s="22" t="s">
        <v>205</v>
      </c>
      <c r="B92" s="23">
        <v>86</v>
      </c>
      <c r="C92" s="33"/>
      <c r="D92" s="25"/>
      <c r="E92" s="25" t="s">
        <v>19</v>
      </c>
      <c r="F92" s="26" t="str">
        <f t="shared" si="5"/>
        <v>V40</v>
      </c>
      <c r="G92" s="33"/>
      <c r="H92" s="27">
        <v>0.125</v>
      </c>
      <c r="I92" s="28">
        <f t="shared" si="6"/>
      </c>
      <c r="J92" s="28" t="str">
        <f t="shared" si="6"/>
        <v>63.</v>
      </c>
      <c r="K92" s="28">
        <f t="shared" si="6"/>
      </c>
      <c r="L92" s="29">
        <f t="shared" si="7"/>
        <v>0</v>
      </c>
      <c r="M92" s="29">
        <f t="shared" si="8"/>
        <v>1</v>
      </c>
      <c r="N92" s="29">
        <f t="shared" si="9"/>
        <v>0</v>
      </c>
      <c r="O92" s="30">
        <f>IF(L92=1,SUM($L$7:L92),"")</f>
      </c>
      <c r="P92" s="30">
        <f>IF(M92=1,SUM($M$7:M92),"")</f>
        <v>63</v>
      </c>
      <c r="Q92" s="30">
        <f>IF(N92=1,SUM($N$7:N92),"")</f>
      </c>
    </row>
    <row r="93" spans="1:17" s="15" customFormat="1" ht="15.75" customHeight="1" hidden="1">
      <c r="A93" s="22" t="s">
        <v>206</v>
      </c>
      <c r="B93" s="23">
        <v>87</v>
      </c>
      <c r="C93" s="33"/>
      <c r="D93" s="25"/>
      <c r="E93" s="25" t="s">
        <v>19</v>
      </c>
      <c r="F93" s="26" t="str">
        <f t="shared" si="5"/>
        <v>V40</v>
      </c>
      <c r="G93" s="33"/>
      <c r="H93" s="27">
        <v>0.125</v>
      </c>
      <c r="I93" s="28">
        <f t="shared" si="6"/>
      </c>
      <c r="J93" s="28" t="str">
        <f t="shared" si="6"/>
        <v>64.</v>
      </c>
      <c r="K93" s="28">
        <f t="shared" si="6"/>
      </c>
      <c r="L93" s="29">
        <f t="shared" si="7"/>
        <v>0</v>
      </c>
      <c r="M93" s="29">
        <f t="shared" si="8"/>
        <v>1</v>
      </c>
      <c r="N93" s="29">
        <f t="shared" si="9"/>
        <v>0</v>
      </c>
      <c r="O93" s="30">
        <f>IF(L93=1,SUM($L$7:L93),"")</f>
      </c>
      <c r="P93" s="30">
        <f>IF(M93=1,SUM($M$7:M93),"")</f>
        <v>64</v>
      </c>
      <c r="Q93" s="30">
        <f>IF(N93=1,SUM($N$7:N93),"")</f>
      </c>
    </row>
    <row r="94" spans="1:17" s="15" customFormat="1" ht="15.75" customHeight="1" hidden="1">
      <c r="A94" s="22" t="s">
        <v>207</v>
      </c>
      <c r="B94" s="23">
        <v>88</v>
      </c>
      <c r="C94" s="33"/>
      <c r="D94" s="25"/>
      <c r="E94" s="25" t="s">
        <v>19</v>
      </c>
      <c r="F94" s="26" t="str">
        <f t="shared" si="5"/>
        <v>V40</v>
      </c>
      <c r="G94" s="33"/>
      <c r="H94" s="27">
        <v>0.125</v>
      </c>
      <c r="I94" s="28">
        <f t="shared" si="6"/>
      </c>
      <c r="J94" s="28" t="str">
        <f t="shared" si="6"/>
        <v>65.</v>
      </c>
      <c r="K94" s="28">
        <f t="shared" si="6"/>
      </c>
      <c r="L94" s="29">
        <f t="shared" si="7"/>
        <v>0</v>
      </c>
      <c r="M94" s="29">
        <f t="shared" si="8"/>
        <v>1</v>
      </c>
      <c r="N94" s="29">
        <f t="shared" si="9"/>
        <v>0</v>
      </c>
      <c r="O94" s="30">
        <f>IF(L94=1,SUM($L$7:L94),"")</f>
      </c>
      <c r="P94" s="30">
        <f>IF(M94=1,SUM($M$7:M94),"")</f>
        <v>65</v>
      </c>
      <c r="Q94" s="30">
        <f>IF(N94=1,SUM($N$7:N94),"")</f>
      </c>
    </row>
    <row r="95" spans="1:17" s="15" customFormat="1" ht="15.75" customHeight="1" hidden="1">
      <c r="A95" s="22" t="s">
        <v>208</v>
      </c>
      <c r="B95" s="23">
        <v>89</v>
      </c>
      <c r="C95" s="33"/>
      <c r="D95" s="25"/>
      <c r="E95" s="25" t="s">
        <v>19</v>
      </c>
      <c r="F95" s="26" t="str">
        <f t="shared" si="5"/>
        <v>V40</v>
      </c>
      <c r="G95" s="33"/>
      <c r="H95" s="27">
        <v>0.125</v>
      </c>
      <c r="I95" s="28">
        <f t="shared" si="6"/>
      </c>
      <c r="J95" s="28" t="str">
        <f t="shared" si="6"/>
        <v>66.</v>
      </c>
      <c r="K95" s="28">
        <f t="shared" si="6"/>
      </c>
      <c r="L95" s="29">
        <f t="shared" si="7"/>
        <v>0</v>
      </c>
      <c r="M95" s="29">
        <f t="shared" si="8"/>
        <v>1</v>
      </c>
      <c r="N95" s="29">
        <f t="shared" si="9"/>
        <v>0</v>
      </c>
      <c r="O95" s="30">
        <f>IF(L95=1,SUM($L$7:L95),"")</f>
      </c>
      <c r="P95" s="30">
        <f>IF(M95=1,SUM($M$7:M95),"")</f>
        <v>66</v>
      </c>
      <c r="Q95" s="30">
        <f>IF(N95=1,SUM($N$7:N95),"")</f>
      </c>
    </row>
    <row r="96" spans="1:17" s="15" customFormat="1" ht="15.75" customHeight="1" hidden="1">
      <c r="A96" s="22" t="s">
        <v>209</v>
      </c>
      <c r="B96" s="23">
        <v>90</v>
      </c>
      <c r="C96" s="33"/>
      <c r="D96" s="25"/>
      <c r="E96" s="25" t="s">
        <v>19</v>
      </c>
      <c r="F96" s="26" t="str">
        <f t="shared" si="5"/>
        <v>V40</v>
      </c>
      <c r="G96" s="33"/>
      <c r="H96" s="27">
        <v>0.125</v>
      </c>
      <c r="I96" s="28">
        <f t="shared" si="6"/>
      </c>
      <c r="J96" s="28" t="str">
        <f t="shared" si="6"/>
        <v>67.</v>
      </c>
      <c r="K96" s="28">
        <f t="shared" si="6"/>
      </c>
      <c r="L96" s="29">
        <f t="shared" si="7"/>
        <v>0</v>
      </c>
      <c r="M96" s="29">
        <f t="shared" si="8"/>
        <v>1</v>
      </c>
      <c r="N96" s="29">
        <f t="shared" si="9"/>
        <v>0</v>
      </c>
      <c r="O96" s="30">
        <f>IF(L96=1,SUM($L$7:L96),"")</f>
      </c>
      <c r="P96" s="30">
        <f>IF(M96=1,SUM($M$7:M96),"")</f>
        <v>67</v>
      </c>
      <c r="Q96" s="30">
        <f>IF(N96=1,SUM($N$7:N96),"")</f>
      </c>
    </row>
    <row r="97" spans="1:17" s="15" customFormat="1" ht="15.75" customHeight="1" hidden="1">
      <c r="A97" s="22"/>
      <c r="B97" s="23"/>
      <c r="C97" s="33"/>
      <c r="D97" s="25"/>
      <c r="E97" s="25"/>
      <c r="F97" s="26"/>
      <c r="G97" s="33"/>
      <c r="H97" s="27"/>
      <c r="I97" s="28"/>
      <c r="J97" s="28"/>
      <c r="K97" s="28"/>
      <c r="L97" s="29">
        <f t="shared" si="7"/>
        <v>0</v>
      </c>
      <c r="M97" s="29">
        <f t="shared" si="8"/>
        <v>0</v>
      </c>
      <c r="N97" s="29">
        <f t="shared" si="9"/>
        <v>0</v>
      </c>
      <c r="O97" s="30">
        <f>IF(L97=1,SUM($L$7:L97),"")</f>
      </c>
      <c r="P97" s="30">
        <f>IF(M97=1,SUM($M$7:M97),"")</f>
      </c>
      <c r="Q97" s="30">
        <f>IF(N97=1,SUM($N$7:N97),"")</f>
      </c>
    </row>
    <row r="98" spans="1:14" s="15" customFormat="1" ht="15.75" thickTop="1">
      <c r="A98" s="34"/>
      <c r="B98" s="35"/>
      <c r="C98" s="36"/>
      <c r="D98" s="37"/>
      <c r="E98" s="37"/>
      <c r="F98" s="37"/>
      <c r="G98" s="36"/>
      <c r="H98" s="38"/>
      <c r="I98" s="34"/>
      <c r="J98" s="34"/>
      <c r="K98" s="34"/>
      <c r="L98" s="39"/>
      <c r="M98" s="39"/>
      <c r="N98" s="39"/>
    </row>
    <row r="99" spans="1:14" s="15" customFormat="1" ht="15">
      <c r="A99" s="40" t="s">
        <v>210</v>
      </c>
      <c r="B99" s="41"/>
      <c r="C99" s="42"/>
      <c r="D99" s="43"/>
      <c r="E99" s="43"/>
      <c r="F99" s="43"/>
      <c r="G99" s="42"/>
      <c r="H99" s="41"/>
      <c r="I99" s="5"/>
      <c r="J99" s="5"/>
      <c r="K99" s="5"/>
      <c r="L99" s="11"/>
      <c r="M99" s="11"/>
      <c r="N99" s="11"/>
    </row>
    <row r="100" spans="1:14" s="15" customFormat="1" ht="15">
      <c r="A100" s="5"/>
      <c r="B100" s="44"/>
      <c r="C100" s="42"/>
      <c r="D100" s="43"/>
      <c r="E100" s="43"/>
      <c r="F100" s="43"/>
      <c r="G100" s="42"/>
      <c r="H100" s="41"/>
      <c r="I100" s="5"/>
      <c r="J100" s="5"/>
      <c r="K100" s="5"/>
      <c r="L100" s="11"/>
      <c r="M100" s="11"/>
      <c r="N100" s="11"/>
    </row>
    <row r="101" spans="1:14" s="15" customFormat="1" ht="15">
      <c r="A101" s="40" t="s">
        <v>211</v>
      </c>
      <c r="B101" s="41"/>
      <c r="C101" s="5"/>
      <c r="D101" s="42"/>
      <c r="E101" s="43"/>
      <c r="F101" s="43"/>
      <c r="G101" s="45" t="s">
        <v>212</v>
      </c>
      <c r="H101" s="41"/>
      <c r="I101" s="5"/>
      <c r="J101" s="5"/>
      <c r="K101" s="5"/>
      <c r="L101" s="11"/>
      <c r="M101" s="11"/>
      <c r="N101" s="11"/>
    </row>
    <row r="102" spans="1:14" s="15" customFormat="1" ht="15">
      <c r="A102" s="44" t="s">
        <v>213</v>
      </c>
      <c r="B102" s="46" t="s">
        <v>214</v>
      </c>
      <c r="D102" s="41"/>
      <c r="E102" s="43"/>
      <c r="F102" s="43"/>
      <c r="G102" s="42"/>
      <c r="H102" s="41"/>
      <c r="I102" s="5"/>
      <c r="J102" s="5"/>
      <c r="K102" s="5"/>
      <c r="L102" s="11"/>
      <c r="M102" s="11"/>
      <c r="N102" s="11"/>
    </row>
    <row r="103" spans="2:8" ht="12.75">
      <c r="B103" s="47"/>
      <c r="C103" s="48"/>
      <c r="F103" s="47"/>
      <c r="G103"/>
      <c r="H103" s="5"/>
    </row>
  </sheetData>
  <sheetProtection/>
  <printOptions horizontalCentered="1"/>
  <pageMargins left="0.3937007874015748" right="0.3937007874015748" top="0.2" bottom="0.2" header="0" footer="0"/>
  <pageSetup blackAndWhite="1"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Kuba</dc:creator>
  <cp:keywords/>
  <dc:description/>
  <cp:lastModifiedBy>Kuba</cp:lastModifiedBy>
  <dcterms:created xsi:type="dcterms:W3CDTF">2024-01-08T15:21:11Z</dcterms:created>
  <dcterms:modified xsi:type="dcterms:W3CDTF">2024-01-08T15:25:16Z</dcterms:modified>
  <cp:category/>
  <cp:version/>
  <cp:contentType/>
  <cp:contentStatus/>
</cp:coreProperties>
</file>