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p3076\Desktop\"/>
    </mc:Choice>
  </mc:AlternateContent>
  <bookViews>
    <workbookView xWindow="0" yWindow="0" windowWidth="20490" windowHeight="7095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3" i="1"/>
  <c r="E123" i="1"/>
  <c r="D123" i="1"/>
  <c r="C123" i="1"/>
  <c r="F122" i="1"/>
  <c r="E122" i="1"/>
  <c r="D122" i="1"/>
  <c r="C122" i="1"/>
  <c r="F118" i="1"/>
  <c r="E118" i="1"/>
  <c r="D118" i="1"/>
  <c r="C118" i="1"/>
  <c r="F117" i="1"/>
  <c r="E117" i="1"/>
  <c r="D117" i="1"/>
  <c r="C117" i="1"/>
  <c r="F115" i="1"/>
  <c r="E115" i="1"/>
  <c r="D115" i="1"/>
  <c r="C115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2" i="1"/>
  <c r="E92" i="1"/>
  <c r="D92" i="1"/>
  <c r="C92" i="1"/>
  <c r="F91" i="1"/>
  <c r="E91" i="1"/>
  <c r="D91" i="1"/>
  <c r="C91" i="1"/>
  <c r="F90" i="1"/>
  <c r="E90" i="1"/>
  <c r="D90" i="1"/>
  <c r="C90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2" i="1"/>
  <c r="E32" i="1"/>
  <c r="D32" i="1"/>
  <c r="C32" i="1"/>
  <c r="F28" i="1"/>
  <c r="E28" i="1"/>
  <c r="D28" i="1"/>
  <c r="C28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</calcChain>
</file>

<file path=xl/sharedStrings.xml><?xml version="1.0" encoding="utf-8"?>
<sst xmlns="http://schemas.openxmlformats.org/spreadsheetml/2006/main" count="1546" uniqueCount="541">
  <si>
    <t>Výsledková listina</t>
  </si>
  <si>
    <t>48.ročník Velké Pardubické Cross Country</t>
  </si>
  <si>
    <t>Pardubické uzávodiště - Agrofert Park,  14.10.2017</t>
  </si>
  <si>
    <t>Kategorie  mladší žákyně ročník 2004-2005</t>
  </si>
  <si>
    <t>1000 m</t>
  </si>
  <si>
    <t>pořadí</t>
  </si>
  <si>
    <t>st. č.</t>
  </si>
  <si>
    <t>Jméno</t>
  </si>
  <si>
    <t>Příjmení</t>
  </si>
  <si>
    <t>Narozen</t>
  </si>
  <si>
    <t>Stát - oddíl</t>
  </si>
  <si>
    <t>Čas</t>
  </si>
  <si>
    <t>1.</t>
  </si>
  <si>
    <t>4mžy</t>
  </si>
  <si>
    <t>2.</t>
  </si>
  <si>
    <t>8mžy</t>
  </si>
  <si>
    <t>Simona</t>
  </si>
  <si>
    <t>3.</t>
  </si>
  <si>
    <t>1mžy</t>
  </si>
  <si>
    <t>4.</t>
  </si>
  <si>
    <t>5mžy</t>
  </si>
  <si>
    <t>Lenka</t>
  </si>
  <si>
    <t>AC Pardubice</t>
  </si>
  <si>
    <t>5.</t>
  </si>
  <si>
    <t>9mžy</t>
  </si>
  <si>
    <t>6.</t>
  </si>
  <si>
    <t>7mžy</t>
  </si>
  <si>
    <t>7.</t>
  </si>
  <si>
    <t>6mžy</t>
  </si>
  <si>
    <t>8.</t>
  </si>
  <si>
    <t>2mžy</t>
  </si>
  <si>
    <t>9.</t>
  </si>
  <si>
    <t>3mžy</t>
  </si>
  <si>
    <t>Pardubice</t>
  </si>
  <si>
    <t>Kategorie  mladší žáci ročník 2004-2005</t>
  </si>
  <si>
    <t>2mžž</t>
  </si>
  <si>
    <t>Tomáš</t>
  </si>
  <si>
    <t>3mžž</t>
  </si>
  <si>
    <t>Kamil</t>
  </si>
  <si>
    <t>1mžž</t>
  </si>
  <si>
    <t>4mžž</t>
  </si>
  <si>
    <t>Radek</t>
  </si>
  <si>
    <t>5mžž</t>
  </si>
  <si>
    <t>Borek</t>
  </si>
  <si>
    <t>Brzdy Horní Čermná</t>
  </si>
  <si>
    <t>6mžž</t>
  </si>
  <si>
    <t>Michal</t>
  </si>
  <si>
    <t>Kratochvíl</t>
  </si>
  <si>
    <t>Kategorie  starší žákyně ročník 2003-2002</t>
  </si>
  <si>
    <t>1500 m</t>
  </si>
  <si>
    <t>6sžy</t>
  </si>
  <si>
    <t>Kategorie  starší žáci ročník 2003-2002</t>
  </si>
  <si>
    <t>1sžž</t>
  </si>
  <si>
    <t>Vít</t>
  </si>
  <si>
    <t>Kategorie přípravka dívky ročník 2006-2007</t>
  </si>
  <si>
    <t>600 m</t>
  </si>
  <si>
    <t>10pž</t>
  </si>
  <si>
    <t xml:space="preserve">Němec </t>
  </si>
  <si>
    <t>1pž</t>
  </si>
  <si>
    <t>Martin</t>
  </si>
  <si>
    <t>2pž</t>
  </si>
  <si>
    <t>SK NMMET</t>
  </si>
  <si>
    <t>5pž</t>
  </si>
  <si>
    <t>Jan</t>
  </si>
  <si>
    <t>4pž</t>
  </si>
  <si>
    <t>3pž</t>
  </si>
  <si>
    <t>Vítek</t>
  </si>
  <si>
    <t>9pž</t>
  </si>
  <si>
    <t>7pž</t>
  </si>
  <si>
    <t>11pž</t>
  </si>
  <si>
    <t>Jaromír</t>
  </si>
  <si>
    <t>KRB Chrudim</t>
  </si>
  <si>
    <t>10.</t>
  </si>
  <si>
    <t>6pž</t>
  </si>
  <si>
    <t>11.</t>
  </si>
  <si>
    <t>12pž</t>
  </si>
  <si>
    <t>David</t>
  </si>
  <si>
    <t>Kategorie přípravka hoši ročník 2006-2007</t>
  </si>
  <si>
    <t>4py</t>
  </si>
  <si>
    <t>3py</t>
  </si>
  <si>
    <t>6py</t>
  </si>
  <si>
    <t>8py</t>
  </si>
  <si>
    <t>1py</t>
  </si>
  <si>
    <t>Zuzana</t>
  </si>
  <si>
    <t>5py</t>
  </si>
  <si>
    <t>2py</t>
  </si>
  <si>
    <t>7py</t>
  </si>
  <si>
    <t>Kategorie mladší přípravka dívky ročník 2008 a mladší</t>
  </si>
  <si>
    <t>400 m</t>
  </si>
  <si>
    <t>2mpy</t>
  </si>
  <si>
    <t>Klára</t>
  </si>
  <si>
    <t>16mpy</t>
  </si>
  <si>
    <t>3mpy</t>
  </si>
  <si>
    <t>1mpy</t>
  </si>
  <si>
    <t>Šedová</t>
  </si>
  <si>
    <t>9mmpy</t>
  </si>
  <si>
    <t>Hana</t>
  </si>
  <si>
    <t>Fenclová</t>
  </si>
  <si>
    <t>8mpy</t>
  </si>
  <si>
    <t>10mpy</t>
  </si>
  <si>
    <t>4mmpy</t>
  </si>
  <si>
    <t>11mpy</t>
  </si>
  <si>
    <t>9mpy</t>
  </si>
  <si>
    <t>12mpy</t>
  </si>
  <si>
    <t>12.</t>
  </si>
  <si>
    <t>7mpy</t>
  </si>
  <si>
    <t>Černá</t>
  </si>
  <si>
    <t>13.</t>
  </si>
  <si>
    <t>6mpy</t>
  </si>
  <si>
    <t>14.</t>
  </si>
  <si>
    <t>15.</t>
  </si>
  <si>
    <t>3mmpy</t>
  </si>
  <si>
    <t>16.</t>
  </si>
  <si>
    <t>14mmpy</t>
  </si>
  <si>
    <t>17.</t>
  </si>
  <si>
    <t>14mpy</t>
  </si>
  <si>
    <t>18.</t>
  </si>
  <si>
    <t>8mmpy</t>
  </si>
  <si>
    <t>19.</t>
  </si>
  <si>
    <t>11mmpy</t>
  </si>
  <si>
    <t>20.</t>
  </si>
  <si>
    <t>5mmpy</t>
  </si>
  <si>
    <t>21.</t>
  </si>
  <si>
    <t>10mmpy</t>
  </si>
  <si>
    <t>22.</t>
  </si>
  <si>
    <t>6mmpy</t>
  </si>
  <si>
    <t>23.</t>
  </si>
  <si>
    <t>15mpy</t>
  </si>
  <si>
    <t>24.</t>
  </si>
  <si>
    <t>13mpy</t>
  </si>
  <si>
    <t>25.</t>
  </si>
  <si>
    <t>2mmpy</t>
  </si>
  <si>
    <t>26.</t>
  </si>
  <si>
    <t>7mmpy</t>
  </si>
  <si>
    <t>Kategorie mladší přípravka hoši ročník 2008 a mladší</t>
  </si>
  <si>
    <t>3mpž</t>
  </si>
  <si>
    <t>Ondřej</t>
  </si>
  <si>
    <t>7mpž</t>
  </si>
  <si>
    <t>14mpž</t>
  </si>
  <si>
    <t>Jakub</t>
  </si>
  <si>
    <t>Míča</t>
  </si>
  <si>
    <t>1mpž</t>
  </si>
  <si>
    <t>6mmpž</t>
  </si>
  <si>
    <t>13mpž</t>
  </si>
  <si>
    <t>Karel</t>
  </si>
  <si>
    <t>4mpž</t>
  </si>
  <si>
    <t>8mpž</t>
  </si>
  <si>
    <t>5mpž</t>
  </si>
  <si>
    <t>9mpž</t>
  </si>
  <si>
    <t>12mpž</t>
  </si>
  <si>
    <t>2mpž</t>
  </si>
  <si>
    <t>6mpž</t>
  </si>
  <si>
    <t>Jiří</t>
  </si>
  <si>
    <t>11mpž</t>
  </si>
  <si>
    <t>Vojtěch</t>
  </si>
  <si>
    <t>Václav</t>
  </si>
  <si>
    <t>13mmpž</t>
  </si>
  <si>
    <t>10mpž</t>
  </si>
  <si>
    <t>10mmpž</t>
  </si>
  <si>
    <t>Daniel</t>
  </si>
  <si>
    <t>8mmpž</t>
  </si>
  <si>
    <t>Šímák</t>
  </si>
  <si>
    <t>3mmpž</t>
  </si>
  <si>
    <t>Josef</t>
  </si>
  <si>
    <t>27.</t>
  </si>
  <si>
    <t>28.</t>
  </si>
  <si>
    <t>9mmpž</t>
  </si>
  <si>
    <t>29.</t>
  </si>
  <si>
    <t>11mmpž</t>
  </si>
  <si>
    <t>Kategorie dostenky ročník 2001-2000</t>
  </si>
  <si>
    <t>3 300 m</t>
  </si>
  <si>
    <t>1ž</t>
  </si>
  <si>
    <t>2ž</t>
  </si>
  <si>
    <t>Kategorie dostenci ročník 2001-2000</t>
  </si>
  <si>
    <t>2m</t>
  </si>
  <si>
    <t>1m</t>
  </si>
  <si>
    <t>3m</t>
  </si>
  <si>
    <t>Milan</t>
  </si>
  <si>
    <t>Fit běh - OPEN</t>
  </si>
  <si>
    <t>6 600 m</t>
  </si>
  <si>
    <t>Jaroslav</t>
  </si>
  <si>
    <t>32:25</t>
  </si>
  <si>
    <t>Vacek</t>
  </si>
  <si>
    <t>32:59</t>
  </si>
  <si>
    <t>34:01</t>
  </si>
  <si>
    <t>34:14</t>
  </si>
  <si>
    <t>35:55</t>
  </si>
  <si>
    <t>36:03</t>
  </si>
  <si>
    <t>Jana</t>
  </si>
  <si>
    <t>37:55</t>
  </si>
  <si>
    <t>39:33</t>
  </si>
  <si>
    <t>40:27</t>
  </si>
  <si>
    <t>40:28</t>
  </si>
  <si>
    <t>41:12</t>
  </si>
  <si>
    <t>Petr</t>
  </si>
  <si>
    <t>41:38</t>
  </si>
  <si>
    <t>44:48</t>
  </si>
  <si>
    <t>45:44</t>
  </si>
  <si>
    <t>47:02</t>
  </si>
  <si>
    <t>Hradec Králové</t>
  </si>
  <si>
    <t>47:03</t>
  </si>
  <si>
    <t>48:20</t>
  </si>
  <si>
    <t>48:25</t>
  </si>
  <si>
    <t>Chrudim</t>
  </si>
  <si>
    <t>50:13</t>
  </si>
  <si>
    <t>50:38</t>
  </si>
  <si>
    <t>Hlavní závod - ženy a muži nad 70 let absolutní pořadí</t>
  </si>
  <si>
    <t>6 700 m</t>
  </si>
  <si>
    <t>Táňa</t>
  </si>
  <si>
    <t>Metelková</t>
  </si>
  <si>
    <t xml:space="preserve"> TJ Sokol Hradec Králové</t>
  </si>
  <si>
    <t>26:54</t>
  </si>
  <si>
    <t>I</t>
  </si>
  <si>
    <t>Marta</t>
  </si>
  <si>
    <t>28:12</t>
  </si>
  <si>
    <t>H</t>
  </si>
  <si>
    <t>Matyášová</t>
  </si>
  <si>
    <t>Silvita s.r.o. Ústí nad Orlicí</t>
  </si>
  <si>
    <t>30:33</t>
  </si>
  <si>
    <t>Ungerová</t>
  </si>
  <si>
    <t>ELEVEN RUN TEAM</t>
  </si>
  <si>
    <t>31:47</t>
  </si>
  <si>
    <t>G</t>
  </si>
  <si>
    <t>Markéta</t>
  </si>
  <si>
    <t>Iscarex Česká Třebová</t>
  </si>
  <si>
    <t>32:14</t>
  </si>
  <si>
    <t>Mannlová</t>
  </si>
  <si>
    <t>MP Pardubice</t>
  </si>
  <si>
    <t>33:29</t>
  </si>
  <si>
    <t>33:41</t>
  </si>
  <si>
    <t>Šimáková</t>
  </si>
  <si>
    <t>33:46</t>
  </si>
  <si>
    <t>Petr-Ernestová</t>
  </si>
  <si>
    <t>LOKO Trutnov</t>
  </si>
  <si>
    <t>34:19</t>
  </si>
  <si>
    <t>Monika</t>
  </si>
  <si>
    <t>Velínová</t>
  </si>
  <si>
    <t>34:35</t>
  </si>
  <si>
    <t>Mittnerová</t>
  </si>
  <si>
    <t>34:49</t>
  </si>
  <si>
    <t>Kateřina</t>
  </si>
  <si>
    <t>Novotná</t>
  </si>
  <si>
    <t>Brno</t>
  </si>
  <si>
    <t>35:35</t>
  </si>
  <si>
    <t>Šůcha</t>
  </si>
  <si>
    <t>SV Stříbro</t>
  </si>
  <si>
    <t>35:45</t>
  </si>
  <si>
    <t>J</t>
  </si>
  <si>
    <t>Leszkow</t>
  </si>
  <si>
    <t>MK Hlinsko</t>
  </si>
  <si>
    <t>35:48</t>
  </si>
  <si>
    <t>Rousková</t>
  </si>
  <si>
    <t>36:01</t>
  </si>
  <si>
    <t>Zdeňka</t>
  </si>
  <si>
    <t>Jonášová</t>
  </si>
  <si>
    <t>Hradecký spinning klub</t>
  </si>
  <si>
    <t>37:18</t>
  </si>
  <si>
    <t>Zavřelová</t>
  </si>
  <si>
    <t>Zavři Němčice</t>
  </si>
  <si>
    <t>37:47</t>
  </si>
  <si>
    <t>Stanislav</t>
  </si>
  <si>
    <t>Doležal</t>
  </si>
  <si>
    <t>BK Pardubice</t>
  </si>
  <si>
    <t>38:27</t>
  </si>
  <si>
    <t xml:space="preserve">Hana </t>
  </si>
  <si>
    <t>Vacková</t>
  </si>
  <si>
    <t>TJ Sokol Starkoč</t>
  </si>
  <si>
    <t>38:40</t>
  </si>
  <si>
    <t>Sejkorová</t>
  </si>
  <si>
    <t>39:02</t>
  </si>
  <si>
    <t>Hellerová</t>
  </si>
  <si>
    <t>39:13</t>
  </si>
  <si>
    <t>Šternerová</t>
  </si>
  <si>
    <t>40:22</t>
  </si>
  <si>
    <t>Dědek</t>
  </si>
  <si>
    <t>Beskydský</t>
  </si>
  <si>
    <t>Ostrava</t>
  </si>
  <si>
    <t>40:25</t>
  </si>
  <si>
    <t>Levínská</t>
  </si>
  <si>
    <t>Sokol Pardubice</t>
  </si>
  <si>
    <t>40:50</t>
  </si>
  <si>
    <t>Irena</t>
  </si>
  <si>
    <t>Procházková</t>
  </si>
  <si>
    <t>TJ Háje</t>
  </si>
  <si>
    <t>41:05</t>
  </si>
  <si>
    <t>Marcela</t>
  </si>
  <si>
    <t>Pelcová</t>
  </si>
  <si>
    <t>Ozzy Brno</t>
  </si>
  <si>
    <t>41:31</t>
  </si>
  <si>
    <t>Jaroslava</t>
  </si>
  <si>
    <t>Burešová</t>
  </si>
  <si>
    <t>43:24</t>
  </si>
  <si>
    <t xml:space="preserve">Eva </t>
  </si>
  <si>
    <t>Friebelová</t>
  </si>
  <si>
    <t>TJ Maratonstav Úpice</t>
  </si>
  <si>
    <t>44:09</t>
  </si>
  <si>
    <t>Miloslava</t>
  </si>
  <si>
    <t>Keprtová</t>
  </si>
  <si>
    <t>53:24</t>
  </si>
  <si>
    <t>Hlavní závod - mužů a juniorů absolutní pořadí</t>
  </si>
  <si>
    <t>10 000 m</t>
  </si>
  <si>
    <t>Jáchym</t>
  </si>
  <si>
    <t>Kovář</t>
  </si>
  <si>
    <t>ICEBUGRUNNING - TJ Dukla Praha</t>
  </si>
  <si>
    <t>36:20</t>
  </si>
  <si>
    <t>A</t>
  </si>
  <si>
    <t>Hájek</t>
  </si>
  <si>
    <t>SK MNNET</t>
  </si>
  <si>
    <t>37:25</t>
  </si>
  <si>
    <t>JUN</t>
  </si>
  <si>
    <t>Buchta</t>
  </si>
  <si>
    <t>Odranec</t>
  </si>
  <si>
    <t>38:22</t>
  </si>
  <si>
    <t>Hradecký</t>
  </si>
  <si>
    <t>Skuteč</t>
  </si>
  <si>
    <t>39:14</t>
  </si>
  <si>
    <t>Vítězslav</t>
  </si>
  <si>
    <t>Šolc</t>
  </si>
  <si>
    <t>REDPOiNT ELEVEN TEAM</t>
  </si>
  <si>
    <t>39:40</t>
  </si>
  <si>
    <t>Čeněk</t>
  </si>
  <si>
    <t>Augusta</t>
  </si>
  <si>
    <t>Vokolek</t>
  </si>
  <si>
    <t>39:48</t>
  </si>
  <si>
    <t>B</t>
  </si>
  <si>
    <t>39:53</t>
  </si>
  <si>
    <t>Aleš</t>
  </si>
  <si>
    <t>Stránský</t>
  </si>
  <si>
    <t>40:03</t>
  </si>
  <si>
    <t>C</t>
  </si>
  <si>
    <t>Riciu</t>
  </si>
  <si>
    <t>Alberto</t>
  </si>
  <si>
    <t>Rumunsko</t>
  </si>
  <si>
    <t>40:11</t>
  </si>
  <si>
    <t>Radiměřský</t>
  </si>
  <si>
    <t>41:00</t>
  </si>
  <si>
    <t>Mojmír</t>
  </si>
  <si>
    <t>Svoboda</t>
  </si>
  <si>
    <t>Hvězda Pardubice z.s.</t>
  </si>
  <si>
    <t>Kramář</t>
  </si>
  <si>
    <t>TJ Sokol Janov</t>
  </si>
  <si>
    <t>43:03</t>
  </si>
  <si>
    <t>Antonín</t>
  </si>
  <si>
    <t>Malátek</t>
  </si>
  <si>
    <t>pardubice</t>
  </si>
  <si>
    <t>43:17</t>
  </si>
  <si>
    <t>Vladimír</t>
  </si>
  <si>
    <t>Vacarda</t>
  </si>
  <si>
    <t>43:19</t>
  </si>
  <si>
    <t>Včelák</t>
  </si>
  <si>
    <t>Řevnice</t>
  </si>
  <si>
    <t>43:22</t>
  </si>
  <si>
    <t>Fliedr</t>
  </si>
  <si>
    <t>F-BIKE KLUB SÁDEK</t>
  </si>
  <si>
    <t>43:25</t>
  </si>
  <si>
    <t>Leoš</t>
  </si>
  <si>
    <t>Mittner</t>
  </si>
  <si>
    <t>43:56</t>
  </si>
  <si>
    <t>Novák</t>
  </si>
  <si>
    <t>Rudoltice</t>
  </si>
  <si>
    <t>44:28</t>
  </si>
  <si>
    <t>Myšák</t>
  </si>
  <si>
    <t>44:38</t>
  </si>
  <si>
    <t>Čipera</t>
  </si>
  <si>
    <t>Radvanice</t>
  </si>
  <si>
    <t>45:10</t>
  </si>
  <si>
    <t>Říha</t>
  </si>
  <si>
    <t>45:19</t>
  </si>
  <si>
    <t>Vanta</t>
  </si>
  <si>
    <t>Triclub Dobruška</t>
  </si>
  <si>
    <t>45:40</t>
  </si>
  <si>
    <t>Slavíček</t>
  </si>
  <si>
    <t>USK Pardubice</t>
  </si>
  <si>
    <t>46:18</t>
  </si>
  <si>
    <t>Venzara</t>
  </si>
  <si>
    <t>OMT</t>
  </si>
  <si>
    <t>46:37</t>
  </si>
  <si>
    <t>Přibyl</t>
  </si>
  <si>
    <t>KONKORDIA Děčín</t>
  </si>
  <si>
    <t>46:53</t>
  </si>
  <si>
    <t>Oldřich</t>
  </si>
  <si>
    <t>Šmída</t>
  </si>
  <si>
    <t>Marathon Stav Úpice</t>
  </si>
  <si>
    <t>46:56</t>
  </si>
  <si>
    <t>D</t>
  </si>
  <si>
    <t>Ivan</t>
  </si>
  <si>
    <t>Belobrad</t>
  </si>
  <si>
    <t>Žamberk</t>
  </si>
  <si>
    <t>46:57</t>
  </si>
  <si>
    <t>Štěpán</t>
  </si>
  <si>
    <t>Froš</t>
  </si>
  <si>
    <t>OK Lokomotiva Pardubice</t>
  </si>
  <si>
    <t>47:10</t>
  </si>
  <si>
    <t>30.</t>
  </si>
  <si>
    <t>Sláma</t>
  </si>
  <si>
    <t>Sportvisio.cz</t>
  </si>
  <si>
    <t>47:14</t>
  </si>
  <si>
    <t>31.</t>
  </si>
  <si>
    <t>BKL Machov</t>
  </si>
  <si>
    <t>47:52</t>
  </si>
  <si>
    <t>32.</t>
  </si>
  <si>
    <t>Start Brno</t>
  </si>
  <si>
    <t>48:06</t>
  </si>
  <si>
    <t>33.</t>
  </si>
  <si>
    <t>Pavel</t>
  </si>
  <si>
    <t>Paták</t>
  </si>
  <si>
    <t>není</t>
  </si>
  <si>
    <t>48:15</t>
  </si>
  <si>
    <t>34.</t>
  </si>
  <si>
    <t>Pícha</t>
  </si>
  <si>
    <t>35.</t>
  </si>
  <si>
    <t>Vašíček</t>
  </si>
  <si>
    <t>48:38</t>
  </si>
  <si>
    <t>36.</t>
  </si>
  <si>
    <t>Miroslav</t>
  </si>
  <si>
    <t>Klapka</t>
  </si>
  <si>
    <t>SK Lvíček Pardubice</t>
  </si>
  <si>
    <t>48:48</t>
  </si>
  <si>
    <t>37.</t>
  </si>
  <si>
    <t>Křivohlávek</t>
  </si>
  <si>
    <t>GHOST Team</t>
  </si>
  <si>
    <t>49:10</t>
  </si>
  <si>
    <t>38.</t>
  </si>
  <si>
    <t>Simon</t>
  </si>
  <si>
    <t>49:31</t>
  </si>
  <si>
    <t>39.</t>
  </si>
  <si>
    <t>Číhař</t>
  </si>
  <si>
    <t>Chvojenec</t>
  </si>
  <si>
    <t>49:38</t>
  </si>
  <si>
    <t>40.</t>
  </si>
  <si>
    <t>Stratílek</t>
  </si>
  <si>
    <t>49:39</t>
  </si>
  <si>
    <t>41.</t>
  </si>
  <si>
    <t>Šrůtek</t>
  </si>
  <si>
    <t>49:40</t>
  </si>
  <si>
    <t>42.</t>
  </si>
  <si>
    <t>Nečas</t>
  </si>
  <si>
    <t>49:42</t>
  </si>
  <si>
    <t>43.</t>
  </si>
  <si>
    <t>Holeček</t>
  </si>
  <si>
    <t>Elab</t>
  </si>
  <si>
    <t>50:18</t>
  </si>
  <si>
    <t>44.</t>
  </si>
  <si>
    <t>Vencl</t>
  </si>
  <si>
    <t>Activity Lanškroun</t>
  </si>
  <si>
    <t>50:19</t>
  </si>
  <si>
    <t>45.</t>
  </si>
  <si>
    <t>Radmil</t>
  </si>
  <si>
    <t>Brožek</t>
  </si>
  <si>
    <t>50:48</t>
  </si>
  <si>
    <t>46.</t>
  </si>
  <si>
    <t>Javůrek</t>
  </si>
  <si>
    <t>50:53</t>
  </si>
  <si>
    <t>47.</t>
  </si>
  <si>
    <t xml:space="preserve">Tomáš </t>
  </si>
  <si>
    <t>Weidlich</t>
  </si>
  <si>
    <t>51:05</t>
  </si>
  <si>
    <t>48.</t>
  </si>
  <si>
    <t>dht Lázně Bohdaneč</t>
  </si>
  <si>
    <t>51:09</t>
  </si>
  <si>
    <t>49.</t>
  </si>
  <si>
    <t>Luboš</t>
  </si>
  <si>
    <t>Matějíček</t>
  </si>
  <si>
    <t>HOVRCH</t>
  </si>
  <si>
    <t>51:52</t>
  </si>
  <si>
    <t>50.</t>
  </si>
  <si>
    <t>Kopáč</t>
  </si>
  <si>
    <t>Svítkov</t>
  </si>
  <si>
    <t>53:15</t>
  </si>
  <si>
    <t>51.</t>
  </si>
  <si>
    <t>Hyksa</t>
  </si>
  <si>
    <t>Nechťáci</t>
  </si>
  <si>
    <t>53:16</t>
  </si>
  <si>
    <t>52.</t>
  </si>
  <si>
    <t>Polička</t>
  </si>
  <si>
    <t>53.</t>
  </si>
  <si>
    <t>53:25</t>
  </si>
  <si>
    <t>54.</t>
  </si>
  <si>
    <t>Roman</t>
  </si>
  <si>
    <t>florbal Sokol Pardubice</t>
  </si>
  <si>
    <t>55:10</t>
  </si>
  <si>
    <t>55.</t>
  </si>
  <si>
    <t>Hofman</t>
  </si>
  <si>
    <t>Československá obec legionářská</t>
  </si>
  <si>
    <t>55:24</t>
  </si>
  <si>
    <t>56.</t>
  </si>
  <si>
    <t>Horák</t>
  </si>
  <si>
    <t>BD Poseidon Pardubice</t>
  </si>
  <si>
    <t>56:36</t>
  </si>
  <si>
    <t>57.</t>
  </si>
  <si>
    <t>Voženílek</t>
  </si>
  <si>
    <t>Linde Material Handling</t>
  </si>
  <si>
    <t>56:37</t>
  </si>
  <si>
    <t>58.</t>
  </si>
  <si>
    <t>Pelc</t>
  </si>
  <si>
    <t>56:59</t>
  </si>
  <si>
    <t>59.</t>
  </si>
  <si>
    <t>Trpišovský</t>
  </si>
  <si>
    <t>CZ SK Jakub</t>
  </si>
  <si>
    <t>57:21</t>
  </si>
  <si>
    <t>60.</t>
  </si>
  <si>
    <t>Meduna</t>
  </si>
  <si>
    <t>57:44</t>
  </si>
  <si>
    <t>61.</t>
  </si>
  <si>
    <t>Kovárník</t>
  </si>
  <si>
    <t>SK Srch</t>
  </si>
  <si>
    <t>58:00</t>
  </si>
  <si>
    <t>62.</t>
  </si>
  <si>
    <t>Miloš</t>
  </si>
  <si>
    <t>Spurný</t>
  </si>
  <si>
    <t>Cafe Bajer</t>
  </si>
  <si>
    <t>58:08</t>
  </si>
  <si>
    <t>63.</t>
  </si>
  <si>
    <t xml:space="preserve">Josef </t>
  </si>
  <si>
    <t>Bednář</t>
  </si>
  <si>
    <t>Počaply</t>
  </si>
  <si>
    <t>58:15</t>
  </si>
  <si>
    <t>64.</t>
  </si>
  <si>
    <t>Zdeněk</t>
  </si>
  <si>
    <t>Petržílek</t>
  </si>
  <si>
    <t>59:35</t>
  </si>
  <si>
    <t>65.</t>
  </si>
  <si>
    <t>Krajč</t>
  </si>
  <si>
    <t>Trutnov</t>
  </si>
  <si>
    <t>59:42</t>
  </si>
  <si>
    <t>66.</t>
  </si>
  <si>
    <t>Němec</t>
  </si>
  <si>
    <t>1:00:20</t>
  </si>
  <si>
    <t>67.</t>
  </si>
  <si>
    <t>Bajer</t>
  </si>
  <si>
    <t>1:00:26</t>
  </si>
  <si>
    <t>68.</t>
  </si>
  <si>
    <t>Ozgun</t>
  </si>
  <si>
    <t>Odabasi</t>
  </si>
  <si>
    <t>1:01:40</t>
  </si>
  <si>
    <t>69.</t>
  </si>
  <si>
    <t>Ivo</t>
  </si>
  <si>
    <t>Pudil</t>
  </si>
  <si>
    <t>1:03:46</t>
  </si>
  <si>
    <t>Hlavní závod - ženy a muži nad 70 let podle kategorií</t>
  </si>
  <si>
    <t>Hlavní závod - mužů a juniorů podle kategorií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</si>
</sst>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;@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21" fontId="6" fillId="0" borderId="1" xfId="0" applyNumberFormat="1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0" fillId="0" borderId="0" xfId="0" applyBorder="1"/>
    <xf numFmtId="164" fontId="9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5" fontId="0" fillId="0" borderId="0" xfId="0" applyNumberFormat="1"/>
    <xf numFmtId="0" fontId="4" fillId="0" borderId="0" xfId="0" applyFont="1" applyAlignment="1">
      <alignment horizontal="center"/>
    </xf>
    <xf numFmtId="49" fontId="0" fillId="0" borderId="0" xfId="0" applyNumberFormat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ss%202017/Cros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běh"/>
      <sheetName val="děti"/>
      <sheetName val="dorost"/>
      <sheetName val="muži"/>
      <sheetName val="ženy"/>
      <sheetName val="zapisy"/>
      <sheetName val="zapisy (2)"/>
      <sheetName val="por.muzi"/>
      <sheetName val="por.zeny"/>
      <sheetName val="por.dorost"/>
      <sheetName val="por.FB"/>
      <sheetName val="por.deti"/>
      <sheetName val="trideni"/>
      <sheetName val="List1"/>
      <sheetName val="vysledky"/>
    </sheetNames>
    <sheetDataSet>
      <sheetData sheetId="0">
        <row r="2">
          <cell r="B2" t="str">
            <v>st. č.</v>
          </cell>
          <cell r="C2" t="str">
            <v>Jméno</v>
          </cell>
          <cell r="D2" t="str">
            <v>Příjmení</v>
          </cell>
          <cell r="E2" t="str">
            <v>Narozen</v>
          </cell>
          <cell r="F2" t="str">
            <v>Stát - oddíl</v>
          </cell>
        </row>
        <row r="3">
          <cell r="C3" t="str">
            <v>PETR</v>
          </cell>
          <cell r="D3" t="str">
            <v>Leszkow</v>
          </cell>
          <cell r="E3">
            <v>1944</v>
          </cell>
          <cell r="F3" t="str">
            <v>MK Hlinsko</v>
          </cell>
        </row>
        <row r="4">
          <cell r="C4" t="str">
            <v>Milan</v>
          </cell>
          <cell r="D4" t="str">
            <v>Takáč</v>
          </cell>
          <cell r="E4">
            <v>2001</v>
          </cell>
        </row>
        <row r="5">
          <cell r="B5">
            <v>55</v>
          </cell>
          <cell r="C5" t="str">
            <v>Martin</v>
          </cell>
          <cell r="D5" t="str">
            <v>Vacek</v>
          </cell>
          <cell r="E5">
            <v>1993</v>
          </cell>
        </row>
        <row r="6">
          <cell r="B6">
            <v>76</v>
          </cell>
          <cell r="C6" t="str">
            <v>Karolína</v>
          </cell>
          <cell r="D6" t="str">
            <v>Kautzká</v>
          </cell>
          <cell r="E6">
            <v>2003</v>
          </cell>
          <cell r="F6" t="str">
            <v>AC Turnov</v>
          </cell>
        </row>
        <row r="7">
          <cell r="B7">
            <v>75</v>
          </cell>
          <cell r="C7" t="str">
            <v>Barbora</v>
          </cell>
          <cell r="D7" t="str">
            <v>Pospíšilová</v>
          </cell>
          <cell r="E7">
            <v>2005</v>
          </cell>
          <cell r="F7" t="str">
            <v>AC Turnov</v>
          </cell>
        </row>
        <row r="8">
          <cell r="B8">
            <v>78</v>
          </cell>
          <cell r="C8" t="str">
            <v>Amélie</v>
          </cell>
          <cell r="D8" t="str">
            <v>Hobelantová</v>
          </cell>
          <cell r="E8">
            <v>2004</v>
          </cell>
          <cell r="F8" t="str">
            <v>AC Turnov</v>
          </cell>
        </row>
        <row r="9">
          <cell r="B9">
            <v>77</v>
          </cell>
          <cell r="C9" t="str">
            <v>Lucie</v>
          </cell>
          <cell r="D9" t="str">
            <v>Sajdlová</v>
          </cell>
          <cell r="E9">
            <v>2003</v>
          </cell>
          <cell r="F9" t="str">
            <v>AC Turnov</v>
          </cell>
        </row>
        <row r="10">
          <cell r="B10">
            <v>80</v>
          </cell>
          <cell r="C10" t="str">
            <v>Eliška</v>
          </cell>
          <cell r="D10" t="str">
            <v>Martínková</v>
          </cell>
          <cell r="E10">
            <v>2002</v>
          </cell>
          <cell r="F10" t="str">
            <v>AC Turnov</v>
          </cell>
        </row>
        <row r="11">
          <cell r="B11">
            <v>79</v>
          </cell>
          <cell r="C11" t="str">
            <v>Michaela</v>
          </cell>
          <cell r="D11" t="str">
            <v>Vundererová</v>
          </cell>
          <cell r="E11">
            <v>2002</v>
          </cell>
          <cell r="F11" t="str">
            <v>AC Turnov</v>
          </cell>
        </row>
        <row r="12">
          <cell r="B12">
            <v>83</v>
          </cell>
          <cell r="C12" t="str">
            <v>Jana</v>
          </cell>
          <cell r="D12" t="str">
            <v>Zikmundová</v>
          </cell>
          <cell r="E12">
            <v>2002</v>
          </cell>
          <cell r="F12" t="str">
            <v>AC Turnov</v>
          </cell>
        </row>
        <row r="13">
          <cell r="B13">
            <v>81</v>
          </cell>
          <cell r="C13" t="str">
            <v>Jana</v>
          </cell>
          <cell r="D13" t="str">
            <v>Prokopová</v>
          </cell>
          <cell r="E13">
            <v>2000</v>
          </cell>
          <cell r="F13" t="str">
            <v>AC Turnov</v>
          </cell>
        </row>
        <row r="14">
          <cell r="B14">
            <v>82</v>
          </cell>
          <cell r="C14" t="str">
            <v>Antonie</v>
          </cell>
          <cell r="D14" t="str">
            <v>Kněbortová</v>
          </cell>
          <cell r="E14">
            <v>2004</v>
          </cell>
          <cell r="F14" t="str">
            <v>AC Turnov</v>
          </cell>
        </row>
        <row r="15">
          <cell r="B15">
            <v>84</v>
          </cell>
          <cell r="C15" t="str">
            <v xml:space="preserve">Jan </v>
          </cell>
          <cell r="D15" t="str">
            <v>Bílý</v>
          </cell>
          <cell r="E15">
            <v>2001</v>
          </cell>
          <cell r="F15" t="str">
            <v>AC Turnov</v>
          </cell>
        </row>
        <row r="16">
          <cell r="B16">
            <v>90</v>
          </cell>
          <cell r="C16" t="str">
            <v>Veronika</v>
          </cell>
          <cell r="D16" t="str">
            <v>Tomková</v>
          </cell>
          <cell r="E16">
            <v>1986</v>
          </cell>
          <cell r="F16" t="str">
            <v>Dvůr Králvé n.L.</v>
          </cell>
        </row>
        <row r="17">
          <cell r="B17">
            <v>91</v>
          </cell>
          <cell r="C17" t="str">
            <v>Petr</v>
          </cell>
          <cell r="D17" t="str">
            <v>Tomek</v>
          </cell>
          <cell r="E17">
            <v>1975</v>
          </cell>
          <cell r="F17" t="str">
            <v>Dvůr Králvé n.L.</v>
          </cell>
        </row>
        <row r="18">
          <cell r="B18">
            <v>92</v>
          </cell>
          <cell r="C18" t="str">
            <v>Michal</v>
          </cell>
          <cell r="D18" t="str">
            <v>Kratochvíl</v>
          </cell>
          <cell r="E18">
            <v>2004</v>
          </cell>
          <cell r="F18" t="str">
            <v>Bezděkov</v>
          </cell>
        </row>
        <row r="19">
          <cell r="B19">
            <v>94</v>
          </cell>
          <cell r="C19" t="str">
            <v>Tomáš</v>
          </cell>
          <cell r="D19" t="str">
            <v>Horáček</v>
          </cell>
          <cell r="E19">
            <v>1975</v>
          </cell>
          <cell r="F19" t="str">
            <v>Chrudim</v>
          </cell>
        </row>
        <row r="20">
          <cell r="B20">
            <v>95</v>
          </cell>
          <cell r="C20" t="str">
            <v>Jakub</v>
          </cell>
          <cell r="D20" t="str">
            <v>Horáček</v>
          </cell>
          <cell r="E20">
            <v>2006</v>
          </cell>
          <cell r="F20" t="str">
            <v>Chrudim</v>
          </cell>
        </row>
        <row r="21">
          <cell r="B21">
            <v>96</v>
          </cell>
          <cell r="C21" t="str">
            <v>Michal</v>
          </cell>
          <cell r="D21" t="str">
            <v>Horáček</v>
          </cell>
          <cell r="E21">
            <v>2002</v>
          </cell>
          <cell r="F21" t="str">
            <v>Chrudim</v>
          </cell>
        </row>
        <row r="22">
          <cell r="B22">
            <v>97</v>
          </cell>
          <cell r="C22" t="str">
            <v>Václav</v>
          </cell>
          <cell r="D22" t="str">
            <v>Locker</v>
          </cell>
          <cell r="E22">
            <v>2003</v>
          </cell>
          <cell r="F22" t="str">
            <v>AC Pardubice</v>
          </cell>
        </row>
        <row r="23">
          <cell r="B23">
            <v>100</v>
          </cell>
          <cell r="C23" t="str">
            <v>Petr</v>
          </cell>
          <cell r="D23" t="str">
            <v>Jirman</v>
          </cell>
          <cell r="E23">
            <v>1971</v>
          </cell>
          <cell r="F23" t="str">
            <v>Hradec Králové</v>
          </cell>
        </row>
        <row r="24">
          <cell r="B24">
            <v>101</v>
          </cell>
          <cell r="C24" t="str">
            <v>Martin</v>
          </cell>
          <cell r="D24" t="str">
            <v>Stára</v>
          </cell>
          <cell r="E24">
            <v>1968</v>
          </cell>
          <cell r="F24" t="str">
            <v>Praha</v>
          </cell>
        </row>
        <row r="25">
          <cell r="B25">
            <v>104</v>
          </cell>
          <cell r="C25" t="str">
            <v>Elena</v>
          </cell>
          <cell r="D25" t="str">
            <v>Strnadová</v>
          </cell>
          <cell r="E25">
            <v>2005</v>
          </cell>
          <cell r="F25" t="str">
            <v>AC Pardubice</v>
          </cell>
        </row>
        <row r="26">
          <cell r="B26">
            <v>106</v>
          </cell>
          <cell r="C26" t="str">
            <v>Jaroslav</v>
          </cell>
          <cell r="D26" t="str">
            <v>Hromádko</v>
          </cell>
          <cell r="E26">
            <v>1971</v>
          </cell>
          <cell r="F26" t="str">
            <v>AČR VP Pardubice</v>
          </cell>
        </row>
        <row r="27">
          <cell r="B27">
            <v>107</v>
          </cell>
          <cell r="C27" t="str">
            <v>Martin</v>
          </cell>
          <cell r="D27" t="str">
            <v>Kašpar</v>
          </cell>
          <cell r="E27">
            <v>1973</v>
          </cell>
          <cell r="F27" t="str">
            <v>Jesenice</v>
          </cell>
        </row>
      </sheetData>
      <sheetData sheetId="1">
        <row r="2">
          <cell r="B2" t="str">
            <v>st. č.</v>
          </cell>
          <cell r="C2" t="str">
            <v>Jméno</v>
          </cell>
          <cell r="D2" t="str">
            <v>Příjmení</v>
          </cell>
          <cell r="E2" t="str">
            <v>Narozen</v>
          </cell>
          <cell r="F2" t="str">
            <v>Stát - oddíl</v>
          </cell>
        </row>
        <row r="3">
          <cell r="B3" t="str">
            <v>7mmpž</v>
          </cell>
          <cell r="C3" t="str">
            <v>Antonín</v>
          </cell>
          <cell r="D3" t="str">
            <v>Boháček</v>
          </cell>
          <cell r="E3">
            <v>2010</v>
          </cell>
          <cell r="F3" t="str">
            <v>ZŠ Bennešova</v>
          </cell>
        </row>
        <row r="4">
          <cell r="B4" t="str">
            <v>5py</v>
          </cell>
          <cell r="C4" t="str">
            <v>Lucie</v>
          </cell>
          <cell r="D4" t="str">
            <v>Faltejsková</v>
          </cell>
          <cell r="E4">
            <v>2007</v>
          </cell>
          <cell r="F4" t="str">
            <v>ZŠ Bennešova</v>
          </cell>
        </row>
        <row r="5">
          <cell r="B5" t="str">
            <v>8pž</v>
          </cell>
          <cell r="C5" t="str">
            <v>Jan</v>
          </cell>
          <cell r="D5" t="str">
            <v>Hlaváček</v>
          </cell>
          <cell r="E5">
            <v>2006</v>
          </cell>
          <cell r="F5" t="str">
            <v>ZŠ Bennešova</v>
          </cell>
        </row>
        <row r="6">
          <cell r="B6" t="str">
            <v>2pž</v>
          </cell>
          <cell r="C6" t="str">
            <v>Martin</v>
          </cell>
          <cell r="D6" t="str">
            <v>Janouch</v>
          </cell>
          <cell r="E6">
            <v>2006</v>
          </cell>
          <cell r="F6" t="str">
            <v>SK NMMET</v>
          </cell>
        </row>
        <row r="7">
          <cell r="B7" t="str">
            <v>7py</v>
          </cell>
          <cell r="C7" t="str">
            <v>Eliška</v>
          </cell>
          <cell r="D7" t="str">
            <v xml:space="preserve">Jarešová </v>
          </cell>
          <cell r="E7">
            <v>2006</v>
          </cell>
          <cell r="F7" t="str">
            <v>ZŠ Bennešova</v>
          </cell>
        </row>
        <row r="8">
          <cell r="B8" t="str">
            <v>8mpž</v>
          </cell>
          <cell r="C8" t="str">
            <v>Adam</v>
          </cell>
          <cell r="D8" t="str">
            <v>Jonáš</v>
          </cell>
          <cell r="E8">
            <v>2008</v>
          </cell>
          <cell r="F8" t="str">
            <v>ZŠ Bennešova</v>
          </cell>
        </row>
        <row r="9">
          <cell r="B9" t="str">
            <v>9mpž</v>
          </cell>
          <cell r="C9" t="str">
            <v>Matěj</v>
          </cell>
          <cell r="D9" t="str">
            <v>Kadaně</v>
          </cell>
          <cell r="E9">
            <v>2009</v>
          </cell>
          <cell r="F9" t="str">
            <v>ZŠ Bennešova</v>
          </cell>
        </row>
        <row r="10">
          <cell r="B10" t="str">
            <v>10mpž</v>
          </cell>
          <cell r="C10" t="str">
            <v>Jan</v>
          </cell>
          <cell r="D10" t="str">
            <v>Klusáček</v>
          </cell>
          <cell r="E10">
            <v>2009</v>
          </cell>
          <cell r="F10" t="str">
            <v>ZŠ Bennešova</v>
          </cell>
        </row>
        <row r="11">
          <cell r="B11" t="str">
            <v>4pž</v>
          </cell>
          <cell r="C11" t="str">
            <v>Jan</v>
          </cell>
          <cell r="D11" t="str">
            <v xml:space="preserve">Korbut </v>
          </cell>
          <cell r="E11">
            <v>2007</v>
          </cell>
          <cell r="F11" t="str">
            <v>ZŠ Bennešova</v>
          </cell>
        </row>
        <row r="12">
          <cell r="B12" t="str">
            <v>14mpy</v>
          </cell>
          <cell r="C12" t="str">
            <v>Valerie</v>
          </cell>
          <cell r="D12" t="str">
            <v>Kuboušková</v>
          </cell>
          <cell r="E12">
            <v>2009</v>
          </cell>
          <cell r="F12" t="str">
            <v>ZŠ Bennešova</v>
          </cell>
        </row>
        <row r="13">
          <cell r="B13" t="str">
            <v>7mpž</v>
          </cell>
          <cell r="C13" t="str">
            <v>Patrik</v>
          </cell>
          <cell r="D13" t="str">
            <v>Lazarák</v>
          </cell>
          <cell r="E13">
            <v>2008</v>
          </cell>
          <cell r="F13" t="str">
            <v>ZŠ Bennešova</v>
          </cell>
        </row>
        <row r="14">
          <cell r="B14" t="str">
            <v>10mpy</v>
          </cell>
          <cell r="C14" t="str">
            <v>Lucie</v>
          </cell>
          <cell r="D14" t="str">
            <v xml:space="preserve">Ličartovská </v>
          </cell>
          <cell r="E14">
            <v>2008</v>
          </cell>
          <cell r="F14" t="str">
            <v>ZŠ Bennešova</v>
          </cell>
        </row>
        <row r="15">
          <cell r="B15" t="str">
            <v>9mpy</v>
          </cell>
          <cell r="C15" t="str">
            <v>Natálie</v>
          </cell>
          <cell r="D15" t="str">
            <v>Malinová</v>
          </cell>
          <cell r="E15">
            <v>2008</v>
          </cell>
          <cell r="F15" t="str">
            <v>ZŠ Bennešova</v>
          </cell>
        </row>
        <row r="16">
          <cell r="B16" t="str">
            <v>12mpy</v>
          </cell>
          <cell r="C16" t="str">
            <v>Eliška</v>
          </cell>
          <cell r="D16" t="str">
            <v>Nejedlá</v>
          </cell>
          <cell r="E16">
            <v>2009</v>
          </cell>
          <cell r="F16" t="str">
            <v>ZŠ Bennešova</v>
          </cell>
        </row>
        <row r="17">
          <cell r="B17" t="str">
            <v>10pž</v>
          </cell>
          <cell r="C17" t="str">
            <v>Michal</v>
          </cell>
          <cell r="D17" t="str">
            <v xml:space="preserve">Němec </v>
          </cell>
          <cell r="E17">
            <v>2006</v>
          </cell>
          <cell r="F17" t="str">
            <v>ZŠ Bennešova</v>
          </cell>
        </row>
        <row r="18">
          <cell r="B18" t="str">
            <v>5mmpy</v>
          </cell>
          <cell r="C18" t="str">
            <v>Kristýna</v>
          </cell>
          <cell r="D18" t="str">
            <v>Pařízková</v>
          </cell>
          <cell r="E18">
            <v>2010</v>
          </cell>
          <cell r="F18" t="str">
            <v>ZŠ Bennešova</v>
          </cell>
        </row>
        <row r="19">
          <cell r="B19" t="str">
            <v>6pž</v>
          </cell>
          <cell r="C19" t="str">
            <v>Matouš</v>
          </cell>
          <cell r="D19" t="str">
            <v>Pintner</v>
          </cell>
          <cell r="E19">
            <v>2007</v>
          </cell>
          <cell r="F19" t="str">
            <v>ZŠ Bennešova</v>
          </cell>
        </row>
        <row r="20">
          <cell r="B20" t="str">
            <v>6py</v>
          </cell>
          <cell r="C20" t="str">
            <v>Nella</v>
          </cell>
          <cell r="D20" t="str">
            <v xml:space="preserve">Raušová </v>
          </cell>
          <cell r="E20">
            <v>2007</v>
          </cell>
          <cell r="F20" t="str">
            <v>ZŠ Bennešova</v>
          </cell>
        </row>
        <row r="21">
          <cell r="B21" t="str">
            <v>11mpy</v>
          </cell>
          <cell r="C21" t="str">
            <v>Dorota</v>
          </cell>
          <cell r="D21" t="str">
            <v>Růžičková</v>
          </cell>
          <cell r="E21">
            <v>2008</v>
          </cell>
          <cell r="F21" t="str">
            <v>ZŠ Bennešova</v>
          </cell>
        </row>
        <row r="22">
          <cell r="B22" t="str">
            <v>7pž</v>
          </cell>
          <cell r="C22" t="str">
            <v>Matěj</v>
          </cell>
          <cell r="D22" t="str">
            <v xml:space="preserve">Růžička </v>
          </cell>
          <cell r="E22">
            <v>2007</v>
          </cell>
          <cell r="F22" t="str">
            <v>ZŠ Bennešova</v>
          </cell>
        </row>
        <row r="23">
          <cell r="B23" t="str">
            <v>6mmpž</v>
          </cell>
          <cell r="C23" t="str">
            <v>Jakub</v>
          </cell>
          <cell r="D23" t="str">
            <v>Šanda</v>
          </cell>
          <cell r="E23">
            <v>2010</v>
          </cell>
          <cell r="F23" t="str">
            <v>ZŠ Bennešova</v>
          </cell>
        </row>
        <row r="24">
          <cell r="B24" t="str">
            <v>9pž</v>
          </cell>
          <cell r="C24" t="str">
            <v>Adrien</v>
          </cell>
          <cell r="D24" t="str">
            <v xml:space="preserve">Špaček </v>
          </cell>
          <cell r="E24">
            <v>2007</v>
          </cell>
          <cell r="F24" t="str">
            <v>ZŠ Bennešova</v>
          </cell>
        </row>
        <row r="25">
          <cell r="B25" t="str">
            <v>5pž</v>
          </cell>
          <cell r="C25" t="str">
            <v>Jan</v>
          </cell>
          <cell r="D25" t="str">
            <v>Targoš</v>
          </cell>
          <cell r="E25">
            <v>2006</v>
          </cell>
          <cell r="F25" t="str">
            <v>ZŠ Bennešova</v>
          </cell>
        </row>
        <row r="26">
          <cell r="B26" t="str">
            <v>13mpy</v>
          </cell>
          <cell r="C26" t="str">
            <v>Eva</v>
          </cell>
          <cell r="D26" t="str">
            <v>Targošová</v>
          </cell>
          <cell r="E26">
            <v>2009</v>
          </cell>
          <cell r="F26" t="str">
            <v>ZŠ Bennešova</v>
          </cell>
        </row>
        <row r="27">
          <cell r="B27" t="str">
            <v>4mmpy</v>
          </cell>
          <cell r="C27" t="str">
            <v>Adéla</v>
          </cell>
          <cell r="D27" t="str">
            <v>Valetová</v>
          </cell>
          <cell r="E27">
            <v>2010</v>
          </cell>
          <cell r="F27" t="str">
            <v>ZŠ Bennešova</v>
          </cell>
        </row>
        <row r="28">
          <cell r="B28" t="str">
            <v>3mmpy</v>
          </cell>
          <cell r="C28" t="str">
            <v>Karolína</v>
          </cell>
          <cell r="D28" t="str">
            <v>Veverková</v>
          </cell>
          <cell r="E28">
            <v>2010</v>
          </cell>
          <cell r="F28" t="str">
            <v>ZŠ Bennešova</v>
          </cell>
        </row>
        <row r="29">
          <cell r="B29" t="str">
            <v>8py</v>
          </cell>
          <cell r="C29" t="str">
            <v>Elena</v>
          </cell>
          <cell r="D29" t="str">
            <v>Skřivánkova</v>
          </cell>
          <cell r="E29">
            <v>2007</v>
          </cell>
          <cell r="F29" t="str">
            <v>ZŠ Benešova</v>
          </cell>
        </row>
        <row r="30">
          <cell r="B30" t="str">
            <v>2mpy</v>
          </cell>
          <cell r="C30" t="str">
            <v>Klára</v>
          </cell>
          <cell r="D30" t="str">
            <v>Štěpánková</v>
          </cell>
          <cell r="E30">
            <v>2009</v>
          </cell>
          <cell r="F30" t="str">
            <v>ZŠ U Stadionu Chrudim</v>
          </cell>
        </row>
        <row r="31">
          <cell r="B31" t="str">
            <v>1mžy</v>
          </cell>
          <cell r="C31" t="str">
            <v>Tereza</v>
          </cell>
          <cell r="D31" t="str">
            <v>Puchernová</v>
          </cell>
          <cell r="E31">
            <v>2004</v>
          </cell>
          <cell r="F31" t="str">
            <v>ŠAK Pardubice</v>
          </cell>
        </row>
        <row r="32">
          <cell r="B32" t="str">
            <v>2mpž</v>
          </cell>
          <cell r="C32" t="str">
            <v>Jonáš</v>
          </cell>
          <cell r="D32" t="str">
            <v>Chýle</v>
          </cell>
          <cell r="E32">
            <v>2008</v>
          </cell>
          <cell r="F32" t="str">
            <v>SPV Pardubice</v>
          </cell>
        </row>
        <row r="33">
          <cell r="B33" t="str">
            <v>2mžy</v>
          </cell>
          <cell r="C33" t="str">
            <v>Anežka</v>
          </cell>
          <cell r="D33" t="str">
            <v>Sádovská</v>
          </cell>
          <cell r="E33">
            <v>2005</v>
          </cell>
          <cell r="F33" t="str">
            <v>ŠAK Pardubice</v>
          </cell>
        </row>
        <row r="34">
          <cell r="B34" t="str">
            <v>3mžy</v>
          </cell>
          <cell r="C34" t="str">
            <v>Eliška</v>
          </cell>
          <cell r="D34" t="str">
            <v>Chýlová</v>
          </cell>
          <cell r="E34">
            <v>2004</v>
          </cell>
          <cell r="F34" t="str">
            <v>Pardubice</v>
          </cell>
        </row>
        <row r="35">
          <cell r="B35" t="str">
            <v>2mpž</v>
          </cell>
          <cell r="C35" t="str">
            <v>Václav</v>
          </cell>
          <cell r="D35" t="str">
            <v xml:space="preserve">Němec </v>
          </cell>
          <cell r="E35">
            <v>2009</v>
          </cell>
          <cell r="F35" t="str">
            <v>Pardubice</v>
          </cell>
        </row>
        <row r="36">
          <cell r="B36" t="str">
            <v>3py</v>
          </cell>
          <cell r="C36" t="str">
            <v>Andrea</v>
          </cell>
          <cell r="D36" t="str">
            <v>Piskačová</v>
          </cell>
          <cell r="E36">
            <v>2006</v>
          </cell>
          <cell r="F36" t="str">
            <v>AC Pardubice</v>
          </cell>
        </row>
        <row r="37">
          <cell r="B37" t="str">
            <v>2mžž</v>
          </cell>
          <cell r="C37" t="str">
            <v>Tomáš</v>
          </cell>
          <cell r="D37" t="str">
            <v>Janáček</v>
          </cell>
          <cell r="E37">
            <v>2004</v>
          </cell>
          <cell r="F37" t="str">
            <v>SK Ante Žďár n.Sázavou</v>
          </cell>
        </row>
        <row r="38">
          <cell r="B38" t="str">
            <v>3mžž</v>
          </cell>
          <cell r="C38" t="str">
            <v>Kamil</v>
          </cell>
          <cell r="D38" t="str">
            <v>Vařejka</v>
          </cell>
          <cell r="E38">
            <v>2004</v>
          </cell>
          <cell r="F38" t="str">
            <v>SK Ante Žďár n.Sázavou</v>
          </cell>
        </row>
        <row r="39">
          <cell r="B39" t="str">
            <v>4mžy</v>
          </cell>
          <cell r="C39" t="str">
            <v>Sára</v>
          </cell>
          <cell r="D39" t="str">
            <v>Serbousková</v>
          </cell>
          <cell r="E39">
            <v>2004</v>
          </cell>
          <cell r="F39" t="str">
            <v>Iscarex ČT</v>
          </cell>
        </row>
        <row r="40">
          <cell r="B40" t="str">
            <v>1mžž</v>
          </cell>
          <cell r="C40" t="str">
            <v>František</v>
          </cell>
          <cell r="D40" t="str">
            <v>Šeda</v>
          </cell>
          <cell r="E40">
            <v>2004</v>
          </cell>
          <cell r="F40" t="str">
            <v>Sokol Sruby</v>
          </cell>
        </row>
        <row r="41">
          <cell r="B41" t="str">
            <v>1mpy</v>
          </cell>
          <cell r="C41" t="str">
            <v>Kamila</v>
          </cell>
          <cell r="D41" t="str">
            <v>Šedová</v>
          </cell>
          <cell r="E41">
            <v>2008</v>
          </cell>
          <cell r="F41" t="str">
            <v>AC VM</v>
          </cell>
        </row>
        <row r="42">
          <cell r="B42" t="str">
            <v>4mžž</v>
          </cell>
          <cell r="C42" t="str">
            <v>Radek</v>
          </cell>
          <cell r="D42" t="str">
            <v>Chudomel</v>
          </cell>
          <cell r="E42">
            <v>2005</v>
          </cell>
          <cell r="F42" t="str">
            <v>ŠAK Pardubice</v>
          </cell>
        </row>
        <row r="43">
          <cell r="B43" t="str">
            <v>7mžy</v>
          </cell>
          <cell r="C43" t="str">
            <v>Elena</v>
          </cell>
          <cell r="D43" t="str">
            <v>Strnadová</v>
          </cell>
          <cell r="E43">
            <v>2005</v>
          </cell>
          <cell r="F43" t="str">
            <v>AC Pardubice</v>
          </cell>
        </row>
        <row r="44">
          <cell r="B44" t="str">
            <v>6mžy</v>
          </cell>
          <cell r="C44" t="str">
            <v>Miriam</v>
          </cell>
          <cell r="D44" t="str">
            <v>Gruberová</v>
          </cell>
          <cell r="E44">
            <v>2004</v>
          </cell>
          <cell r="F44" t="str">
            <v>AC Pardubice</v>
          </cell>
        </row>
        <row r="45">
          <cell r="B45" t="str">
            <v>5mžy</v>
          </cell>
          <cell r="C45" t="str">
            <v>Lenka</v>
          </cell>
          <cell r="D45" t="str">
            <v>Konstantinovová</v>
          </cell>
          <cell r="E45">
            <v>2005</v>
          </cell>
          <cell r="F45" t="str">
            <v>AC Pardubice</v>
          </cell>
        </row>
        <row r="46">
          <cell r="B46" t="str">
            <v>1mpž</v>
          </cell>
          <cell r="C46" t="str">
            <v>Vítek</v>
          </cell>
          <cell r="D46" t="str">
            <v>Strnad</v>
          </cell>
          <cell r="E46">
            <v>2009</v>
          </cell>
          <cell r="F46" t="str">
            <v>AC Pardubice</v>
          </cell>
        </row>
        <row r="47">
          <cell r="B47" t="str">
            <v>1pž</v>
          </cell>
          <cell r="C47" t="str">
            <v>Martin</v>
          </cell>
          <cell r="D47" t="str">
            <v>Holý</v>
          </cell>
          <cell r="E47">
            <v>2006</v>
          </cell>
          <cell r="F47" t="str">
            <v>AC Pardubice</v>
          </cell>
        </row>
        <row r="48">
          <cell r="B48" t="str">
            <v>8mžy</v>
          </cell>
          <cell r="C48" t="str">
            <v>Simona</v>
          </cell>
          <cell r="D48" t="str">
            <v>Ručová</v>
          </cell>
          <cell r="E48">
            <v>2004</v>
          </cell>
          <cell r="F48" t="str">
            <v>ŠAK Pardubice</v>
          </cell>
        </row>
        <row r="49">
          <cell r="B49" t="str">
            <v>6sžy</v>
          </cell>
          <cell r="C49" t="str">
            <v>Agáta</v>
          </cell>
          <cell r="D49" t="str">
            <v>Borková</v>
          </cell>
          <cell r="E49">
            <v>2002</v>
          </cell>
          <cell r="F49" t="str">
            <v>Brzdy Horní Čermná</v>
          </cell>
        </row>
        <row r="50">
          <cell r="B50" t="str">
            <v>5mžž</v>
          </cell>
          <cell r="C50" t="str">
            <v>Viktor</v>
          </cell>
          <cell r="D50" t="str">
            <v>Borek</v>
          </cell>
          <cell r="E50">
            <v>2004</v>
          </cell>
          <cell r="F50" t="str">
            <v>Brzdy Horní Čermná</v>
          </cell>
        </row>
        <row r="51">
          <cell r="B51" t="str">
            <v>6mžž</v>
          </cell>
          <cell r="C51" t="str">
            <v>Michal</v>
          </cell>
          <cell r="D51" t="str">
            <v>Kratochvíl</v>
          </cell>
          <cell r="E51">
            <v>2004</v>
          </cell>
          <cell r="F51" t="str">
            <v>Bezděkov</v>
          </cell>
        </row>
        <row r="52">
          <cell r="B52" t="str">
            <v>1py</v>
          </cell>
          <cell r="C52" t="str">
            <v>Zuzana</v>
          </cell>
          <cell r="D52" t="str">
            <v>Kratochvílová</v>
          </cell>
          <cell r="E52">
            <v>2006</v>
          </cell>
          <cell r="F52" t="str">
            <v>Bezděkov</v>
          </cell>
        </row>
        <row r="53">
          <cell r="B53" t="str">
            <v>9mžy</v>
          </cell>
          <cell r="C53" t="str">
            <v>Daniela</v>
          </cell>
          <cell r="D53" t="str">
            <v>Šimonková</v>
          </cell>
          <cell r="E53">
            <v>2005</v>
          </cell>
          <cell r="F53" t="str">
            <v>AC Pardubice</v>
          </cell>
        </row>
        <row r="54">
          <cell r="B54" t="str">
            <v>2py</v>
          </cell>
          <cell r="C54" t="str">
            <v>Sofie</v>
          </cell>
          <cell r="D54" t="str">
            <v>Ernestová</v>
          </cell>
          <cell r="E54">
            <v>2007</v>
          </cell>
          <cell r="F54" t="str">
            <v>LOKO trutnov</v>
          </cell>
        </row>
        <row r="55">
          <cell r="B55" t="str">
            <v>3mpy</v>
          </cell>
          <cell r="C55" t="str">
            <v>Lucie</v>
          </cell>
          <cell r="D55" t="str">
            <v>Fialová</v>
          </cell>
          <cell r="E55">
            <v>2009</v>
          </cell>
          <cell r="F55" t="str">
            <v>LOKO trutnov</v>
          </cell>
        </row>
        <row r="56">
          <cell r="B56" t="str">
            <v>4py</v>
          </cell>
          <cell r="C56" t="str">
            <v>Adéla</v>
          </cell>
          <cell r="D56" t="str">
            <v>Hlaváčková</v>
          </cell>
          <cell r="E56">
            <v>2006</v>
          </cell>
          <cell r="F56" t="str">
            <v>HVEPA</v>
          </cell>
        </row>
        <row r="57">
          <cell r="B57" t="str">
            <v>2mmž</v>
          </cell>
          <cell r="C57" t="str">
            <v>Tomáš</v>
          </cell>
          <cell r="D57" t="str">
            <v>Holub</v>
          </cell>
          <cell r="E57">
            <v>2012</v>
          </cell>
          <cell r="F57" t="str">
            <v>Pardubice</v>
          </cell>
        </row>
        <row r="58">
          <cell r="B58" t="str">
            <v>5mpž</v>
          </cell>
          <cell r="C58" t="str">
            <v>Matyáš</v>
          </cell>
          <cell r="D58" t="str">
            <v>Beděrka</v>
          </cell>
          <cell r="E58">
            <v>2009</v>
          </cell>
          <cell r="F58" t="str">
            <v>BMX Pardubice</v>
          </cell>
        </row>
        <row r="59">
          <cell r="B59" t="str">
            <v>1sžž</v>
          </cell>
          <cell r="C59" t="str">
            <v>Vít</v>
          </cell>
          <cell r="D59" t="str">
            <v>Zavřel</v>
          </cell>
          <cell r="E59">
            <v>2003</v>
          </cell>
          <cell r="F59" t="str">
            <v>AC Pardubice</v>
          </cell>
        </row>
        <row r="60">
          <cell r="B60" t="str">
            <v>3mmpž</v>
          </cell>
          <cell r="C60" t="str">
            <v>Josef</v>
          </cell>
          <cell r="D60" t="str">
            <v>Hladík</v>
          </cell>
          <cell r="E60">
            <v>2011</v>
          </cell>
          <cell r="F60" t="str">
            <v>ZŠ Benešova</v>
          </cell>
        </row>
        <row r="61">
          <cell r="B61" t="str">
            <v>1mmpy</v>
          </cell>
          <cell r="C61" t="str">
            <v>Eliška</v>
          </cell>
          <cell r="D61" t="str">
            <v>Faltejsková</v>
          </cell>
          <cell r="E61">
            <v>2013</v>
          </cell>
          <cell r="F61" t="str">
            <v>Staré Hradiště</v>
          </cell>
        </row>
        <row r="62">
          <cell r="B62" t="str">
            <v>6mpy</v>
          </cell>
          <cell r="C62" t="str">
            <v>Pavlína</v>
          </cell>
          <cell r="D62" t="str">
            <v>Seligrová</v>
          </cell>
          <cell r="E62">
            <v>2009</v>
          </cell>
          <cell r="F62" t="str">
            <v>Opatovice nad Labem</v>
          </cell>
        </row>
        <row r="63">
          <cell r="B63" t="str">
            <v>7mpy</v>
          </cell>
          <cell r="C63" t="str">
            <v>Stella</v>
          </cell>
          <cell r="D63" t="str">
            <v>Černá</v>
          </cell>
          <cell r="E63">
            <v>2009</v>
          </cell>
          <cell r="F63" t="str">
            <v>Opatovice nad Labem</v>
          </cell>
        </row>
        <row r="64">
          <cell r="B64" t="str">
            <v>3mpž</v>
          </cell>
          <cell r="C64" t="str">
            <v>Ondřej</v>
          </cell>
          <cell r="D64" t="str">
            <v>Doubrava</v>
          </cell>
          <cell r="E64">
            <v>2008</v>
          </cell>
          <cell r="F64" t="str">
            <v>AC Pardubice</v>
          </cell>
        </row>
        <row r="65">
          <cell r="B65" t="str">
            <v>8mpy</v>
          </cell>
          <cell r="C65" t="str">
            <v>Veronika</v>
          </cell>
          <cell r="D65" t="str">
            <v>Kopáčová</v>
          </cell>
          <cell r="E65">
            <v>2009</v>
          </cell>
          <cell r="F65" t="str">
            <v>SŽ Svítkov</v>
          </cell>
        </row>
        <row r="66">
          <cell r="B66" t="str">
            <v>4mpž</v>
          </cell>
          <cell r="C66" t="str">
            <v>Patrik</v>
          </cell>
          <cell r="D66" t="str">
            <v>Šimonek</v>
          </cell>
          <cell r="E66">
            <v>2008</v>
          </cell>
          <cell r="F66" t="str">
            <v>ZŠ Benešova</v>
          </cell>
        </row>
        <row r="67">
          <cell r="B67" t="str">
            <v>5mpž</v>
          </cell>
          <cell r="C67" t="str">
            <v>Tomáš</v>
          </cell>
          <cell r="D67" t="str">
            <v>Míča</v>
          </cell>
          <cell r="E67">
            <v>2008</v>
          </cell>
          <cell r="F67" t="str">
            <v>AC Pardubice</v>
          </cell>
        </row>
        <row r="68">
          <cell r="B68" t="str">
            <v>2mmpy</v>
          </cell>
          <cell r="C68" t="str">
            <v>Tereza</v>
          </cell>
          <cell r="D68" t="str">
            <v>Holubová</v>
          </cell>
          <cell r="E68">
            <v>2010</v>
          </cell>
          <cell r="F68" t="str">
            <v>ZŠ Studánka</v>
          </cell>
        </row>
        <row r="69">
          <cell r="B69" t="str">
            <v>3pž</v>
          </cell>
          <cell r="C69" t="str">
            <v>Vítek</v>
          </cell>
          <cell r="D69" t="str">
            <v>Štěpánek</v>
          </cell>
          <cell r="E69">
            <v>2006</v>
          </cell>
          <cell r="F69" t="str">
            <v>ZŠ Chrudim</v>
          </cell>
        </row>
        <row r="70">
          <cell r="B70" t="str">
            <v>6mpž</v>
          </cell>
          <cell r="C70" t="str">
            <v>Jiří</v>
          </cell>
          <cell r="D70" t="str">
            <v>Stříteský</v>
          </cell>
          <cell r="E70">
            <v>2008</v>
          </cell>
          <cell r="F70" t="str">
            <v>AC Pardubice</v>
          </cell>
        </row>
        <row r="71">
          <cell r="B71" t="str">
            <v>11mpž</v>
          </cell>
          <cell r="C71" t="str">
            <v>Vojtěch</v>
          </cell>
          <cell r="D71" t="str">
            <v>Lebeda</v>
          </cell>
          <cell r="E71">
            <v>2008</v>
          </cell>
          <cell r="F71" t="str">
            <v>Pardubice</v>
          </cell>
        </row>
        <row r="72">
          <cell r="B72" t="str">
            <v>16mpy</v>
          </cell>
          <cell r="C72" t="str">
            <v>Valerie</v>
          </cell>
          <cell r="D72" t="str">
            <v>Ševečková</v>
          </cell>
          <cell r="E72">
            <v>2008</v>
          </cell>
          <cell r="F72" t="str">
            <v>ZŠ Benešova</v>
          </cell>
        </row>
        <row r="73">
          <cell r="B73" t="str">
            <v>11pž</v>
          </cell>
          <cell r="C73" t="str">
            <v>Jaromír</v>
          </cell>
          <cell r="D73" t="str">
            <v>Jelínek</v>
          </cell>
          <cell r="E73">
            <v>2006</v>
          </cell>
          <cell r="F73" t="str">
            <v>KRB Chrudim</v>
          </cell>
        </row>
        <row r="74">
          <cell r="B74" t="str">
            <v>8mmpž</v>
          </cell>
          <cell r="C74" t="str">
            <v>Adam</v>
          </cell>
          <cell r="D74" t="str">
            <v>Vožnílek</v>
          </cell>
          <cell r="E74">
            <v>2011</v>
          </cell>
          <cell r="F74" t="str">
            <v>ZŠ Spořilov</v>
          </cell>
        </row>
        <row r="75">
          <cell r="B75" t="str">
            <v>12mmpž</v>
          </cell>
          <cell r="C75" t="str">
            <v>Jan</v>
          </cell>
          <cell r="D75" t="str">
            <v>Venzara</v>
          </cell>
          <cell r="E75">
            <v>2010</v>
          </cell>
          <cell r="F75" t="str">
            <v>OMT Pardubice</v>
          </cell>
        </row>
        <row r="76">
          <cell r="B76" t="str">
            <v>12pž</v>
          </cell>
          <cell r="C76" t="str">
            <v>David</v>
          </cell>
          <cell r="D76" t="str">
            <v>Loub</v>
          </cell>
          <cell r="E76">
            <v>2007</v>
          </cell>
          <cell r="F76" t="str">
            <v>ZŠ Benešova</v>
          </cell>
        </row>
        <row r="77">
          <cell r="B77" t="str">
            <v>9mmpy</v>
          </cell>
          <cell r="C77" t="str">
            <v>Hana</v>
          </cell>
          <cell r="D77" t="str">
            <v>Fenclová</v>
          </cell>
          <cell r="E77">
            <v>2010</v>
          </cell>
          <cell r="F77" t="str">
            <v>Pardubice</v>
          </cell>
        </row>
        <row r="78">
          <cell r="B78" t="str">
            <v>14mmpy</v>
          </cell>
          <cell r="C78" t="str">
            <v>Veronika</v>
          </cell>
          <cell r="D78" t="str">
            <v>Tomínová</v>
          </cell>
          <cell r="E78">
            <v>2010</v>
          </cell>
          <cell r="F78" t="str">
            <v>ZŠ Benešovka</v>
          </cell>
        </row>
        <row r="79">
          <cell r="B79" t="str">
            <v>14mmpž</v>
          </cell>
          <cell r="C79" t="str">
            <v>Adam</v>
          </cell>
          <cell r="D79" t="str">
            <v>Hoza</v>
          </cell>
          <cell r="E79">
            <v>2010</v>
          </cell>
          <cell r="F79" t="str">
            <v>Pardubice</v>
          </cell>
        </row>
        <row r="80">
          <cell r="B80" t="str">
            <v>12mpž</v>
          </cell>
          <cell r="C80" t="str">
            <v>Jan</v>
          </cell>
          <cell r="D80" t="str">
            <v>Čepek</v>
          </cell>
          <cell r="E80">
            <v>2008</v>
          </cell>
          <cell r="F80" t="str">
            <v>HVEPA</v>
          </cell>
        </row>
        <row r="81">
          <cell r="B81" t="str">
            <v>13mpž</v>
          </cell>
          <cell r="C81" t="str">
            <v>Karel</v>
          </cell>
          <cell r="D81" t="str">
            <v>Kohout</v>
          </cell>
          <cell r="E81">
            <v>2008</v>
          </cell>
          <cell r="F81" t="str">
            <v>ZŠ Benešovka</v>
          </cell>
        </row>
        <row r="82">
          <cell r="B82" t="str">
            <v>15mpy</v>
          </cell>
          <cell r="C82" t="str">
            <v>Anelli</v>
          </cell>
          <cell r="D82" t="str">
            <v>Vrátná</v>
          </cell>
          <cell r="E82">
            <v>2008</v>
          </cell>
          <cell r="F82" t="str">
            <v>ZŠ Benešovka</v>
          </cell>
        </row>
        <row r="83">
          <cell r="B83" t="str">
            <v>9mmpž</v>
          </cell>
          <cell r="C83" t="str">
            <v>Jan</v>
          </cell>
          <cell r="D83" t="str">
            <v>Netušil</v>
          </cell>
          <cell r="E83">
            <v>2010</v>
          </cell>
          <cell r="F83" t="str">
            <v>ZŠ Benešovka</v>
          </cell>
        </row>
        <row r="84">
          <cell r="B84" t="str">
            <v>10mmpž</v>
          </cell>
          <cell r="C84" t="str">
            <v>Daniel</v>
          </cell>
          <cell r="D84" t="str">
            <v>Ločárek</v>
          </cell>
          <cell r="E84">
            <v>2011</v>
          </cell>
          <cell r="F84" t="str">
            <v>ZŠ Benešova</v>
          </cell>
        </row>
        <row r="85">
          <cell r="B85" t="str">
            <v>6mmpy</v>
          </cell>
          <cell r="C85" t="str">
            <v>Ina</v>
          </cell>
          <cell r="D85" t="str">
            <v>Loubová</v>
          </cell>
          <cell r="E85">
            <v>2010</v>
          </cell>
          <cell r="F85" t="str">
            <v>ZŠ Benešova</v>
          </cell>
        </row>
        <row r="86">
          <cell r="B86" t="str">
            <v>7mmpy</v>
          </cell>
          <cell r="C86" t="str">
            <v>Ester</v>
          </cell>
          <cell r="D86" t="str">
            <v>Elichová</v>
          </cell>
          <cell r="E86">
            <v>2010</v>
          </cell>
          <cell r="F86" t="str">
            <v>ZŠ Benešova</v>
          </cell>
        </row>
        <row r="87">
          <cell r="B87" t="str">
            <v>14mpž</v>
          </cell>
          <cell r="C87" t="str">
            <v>Jakub</v>
          </cell>
          <cell r="D87" t="str">
            <v>Kolík</v>
          </cell>
          <cell r="E87">
            <v>2009</v>
          </cell>
          <cell r="F87" t="str">
            <v>ZŠ Studánka</v>
          </cell>
        </row>
        <row r="88">
          <cell r="B88" t="str">
            <v>11mmpž</v>
          </cell>
          <cell r="C88" t="str">
            <v>Jakub</v>
          </cell>
          <cell r="D88" t="str">
            <v>Elich</v>
          </cell>
          <cell r="E88">
            <v>2013</v>
          </cell>
          <cell r="F88" t="str">
            <v>ZŠ Benešova</v>
          </cell>
        </row>
        <row r="89">
          <cell r="B89" t="str">
            <v>8mmpy</v>
          </cell>
          <cell r="C89" t="str">
            <v>Kateřna</v>
          </cell>
          <cell r="D89" t="str">
            <v>Faltejsková</v>
          </cell>
          <cell r="E89">
            <v>2010</v>
          </cell>
          <cell r="F89" t="str">
            <v>ZŠ Benešova</v>
          </cell>
        </row>
        <row r="90">
          <cell r="B90" t="str">
            <v>11mmpy</v>
          </cell>
          <cell r="C90" t="str">
            <v>Sofie</v>
          </cell>
          <cell r="D90" t="str">
            <v>Kraftová</v>
          </cell>
          <cell r="E90">
            <v>2010</v>
          </cell>
          <cell r="F90" t="str">
            <v>ZŠ Benešova</v>
          </cell>
        </row>
        <row r="91">
          <cell r="B91" t="str">
            <v>10mmpy</v>
          </cell>
          <cell r="C91" t="str">
            <v>Adéla</v>
          </cell>
          <cell r="D91" t="str">
            <v>Lajvrová</v>
          </cell>
          <cell r="E91">
            <v>2010</v>
          </cell>
          <cell r="F91" t="str">
            <v>ZŠ Benešova</v>
          </cell>
        </row>
        <row r="92">
          <cell r="B92" t="str">
            <v>13mmpž</v>
          </cell>
          <cell r="C92" t="str">
            <v>Matyáš</v>
          </cell>
          <cell r="D92" t="str">
            <v>Bruha</v>
          </cell>
          <cell r="E92">
            <v>2010</v>
          </cell>
          <cell r="F92" t="str">
            <v>ZŠ Benešova</v>
          </cell>
        </row>
        <row r="93">
          <cell r="B93" t="str">
            <v>12mmpy</v>
          </cell>
          <cell r="C93" t="str">
            <v>Anežka</v>
          </cell>
          <cell r="D93" t="str">
            <v>Dvořáková</v>
          </cell>
          <cell r="E93">
            <v>2010</v>
          </cell>
          <cell r="F93" t="str">
            <v>ZŠ Benešova</v>
          </cell>
        </row>
        <row r="94">
          <cell r="B94" t="str">
            <v>13mmpy</v>
          </cell>
          <cell r="C94" t="str">
            <v>Denisa</v>
          </cell>
          <cell r="D94" t="str">
            <v>Vápeníková</v>
          </cell>
          <cell r="E94">
            <v>2010</v>
          </cell>
          <cell r="F94" t="str">
            <v>ZŠ Benešova</v>
          </cell>
        </row>
      </sheetData>
      <sheetData sheetId="2">
        <row r="2">
          <cell r="B2" t="str">
            <v>st. č.</v>
          </cell>
          <cell r="C2" t="str">
            <v>Jméno</v>
          </cell>
          <cell r="D2" t="str">
            <v>Příjmení</v>
          </cell>
          <cell r="E2" t="str">
            <v>Narozen</v>
          </cell>
          <cell r="F2" t="str">
            <v>Stát - oddíl</v>
          </cell>
        </row>
        <row r="3">
          <cell r="C3" t="str">
            <v>Anna</v>
          </cell>
          <cell r="D3" t="str">
            <v>Kochová</v>
          </cell>
          <cell r="E3">
            <v>2001</v>
          </cell>
          <cell r="F3" t="str">
            <v>AC TJ Jičín</v>
          </cell>
        </row>
        <row r="4">
          <cell r="B4" t="str">
            <v>2m</v>
          </cell>
          <cell r="C4" t="str">
            <v>David</v>
          </cell>
          <cell r="D4" t="str">
            <v>Janouch</v>
          </cell>
          <cell r="E4">
            <v>2000</v>
          </cell>
          <cell r="F4" t="str">
            <v>SK NMMET</v>
          </cell>
        </row>
        <row r="6">
          <cell r="B6" t="str">
            <v>2ž</v>
          </cell>
          <cell r="C6" t="str">
            <v>Tereza</v>
          </cell>
          <cell r="D6" t="str">
            <v>Šedová</v>
          </cell>
          <cell r="E6">
            <v>2003</v>
          </cell>
          <cell r="F6" t="str">
            <v>Cyklo Bendl VM</v>
          </cell>
        </row>
        <row r="7">
          <cell r="B7" t="str">
            <v>1m</v>
          </cell>
          <cell r="C7" t="str">
            <v>Václav</v>
          </cell>
          <cell r="D7" t="str">
            <v>Chudomel</v>
          </cell>
          <cell r="E7">
            <v>2001</v>
          </cell>
          <cell r="F7" t="str">
            <v>AC Pardubice</v>
          </cell>
        </row>
        <row r="8">
          <cell r="B8" t="str">
            <v>1ž</v>
          </cell>
          <cell r="C8" t="str">
            <v>Anna</v>
          </cell>
          <cell r="D8" t="str">
            <v>Kochová</v>
          </cell>
          <cell r="E8">
            <v>2001</v>
          </cell>
          <cell r="F8" t="str">
            <v>AC Jičín</v>
          </cell>
        </row>
        <row r="9">
          <cell r="B9" t="str">
            <v>4m</v>
          </cell>
          <cell r="C9" t="str">
            <v>Michal</v>
          </cell>
          <cell r="D9" t="str">
            <v>Simon</v>
          </cell>
          <cell r="E9">
            <v>2002</v>
          </cell>
          <cell r="F9" t="str">
            <v>Polička</v>
          </cell>
        </row>
        <row r="10">
          <cell r="B10" t="str">
            <v>3m</v>
          </cell>
          <cell r="C10" t="str">
            <v>Milan</v>
          </cell>
          <cell r="D10" t="str">
            <v>Takáč</v>
          </cell>
          <cell r="E10">
            <v>2001</v>
          </cell>
          <cell r="F10" t="str">
            <v>Cerekvice nad Loučnou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abSelected="1" topLeftCell="A313" workbookViewId="0">
      <selection sqref="A1:K1048576"/>
    </sheetView>
  </sheetViews>
  <sheetFormatPr defaultRowHeight="15" x14ac:dyDescent="0.25"/>
  <cols>
    <col min="1" max="1" width="5.5703125" customWidth="1"/>
    <col min="2" max="2" width="8.140625" style="17" bestFit="1" customWidth="1"/>
    <col min="3" max="3" width="8.7109375" bestFit="1" customWidth="1"/>
    <col min="4" max="4" width="14.42578125" bestFit="1" customWidth="1"/>
    <col min="5" max="5" width="8.5703125" bestFit="1" customWidth="1"/>
    <col min="6" max="6" width="31.28515625" bestFit="1" customWidth="1"/>
    <col min="8" max="8" width="5.85546875" customWidth="1"/>
  </cols>
  <sheetData>
    <row r="1" spans="1:7" ht="20.25" x14ac:dyDescent="0.25">
      <c r="A1" s="1" t="s">
        <v>0</v>
      </c>
      <c r="B1" s="2"/>
      <c r="C1" s="2"/>
      <c r="D1" s="2"/>
      <c r="E1" s="2"/>
      <c r="F1" s="2"/>
      <c r="G1" s="2"/>
    </row>
    <row r="2" spans="1:7" ht="20.25" x14ac:dyDescent="0.25">
      <c r="A2" s="1" t="s">
        <v>1</v>
      </c>
      <c r="B2" s="2"/>
      <c r="C2" s="2"/>
      <c r="D2" s="2"/>
      <c r="E2" s="2"/>
      <c r="F2" s="2"/>
      <c r="G2" s="2"/>
    </row>
    <row r="3" spans="1:7" ht="15.75" thickBot="1" x14ac:dyDescent="0.3">
      <c r="A3" s="3" t="s">
        <v>2</v>
      </c>
      <c r="B3" s="4"/>
      <c r="C3" s="4"/>
      <c r="D3" s="4"/>
      <c r="E3" s="4"/>
      <c r="F3" s="4"/>
      <c r="G3" s="4"/>
    </row>
    <row r="4" spans="1:7" x14ac:dyDescent="0.25">
      <c r="A4" s="5"/>
      <c r="B4" s="6"/>
      <c r="C4" s="6"/>
      <c r="D4" s="6"/>
      <c r="E4" s="6"/>
      <c r="F4" s="6"/>
      <c r="G4" s="6"/>
    </row>
    <row r="5" spans="1:7" ht="18.75" x14ac:dyDescent="0.25">
      <c r="A5" s="7" t="s">
        <v>3</v>
      </c>
      <c r="B5"/>
      <c r="F5" s="8"/>
      <c r="G5" s="8" t="s">
        <v>4</v>
      </c>
    </row>
    <row r="6" spans="1:7" ht="15.75" thickBot="1" x14ac:dyDescent="0.3">
      <c r="A6" s="9" t="s">
        <v>5</v>
      </c>
      <c r="B6" s="10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</row>
    <row r="7" spans="1:7" ht="15.75" x14ac:dyDescent="0.25">
      <c r="A7" t="s">
        <v>12</v>
      </c>
      <c r="B7" s="13" t="s">
        <v>13</v>
      </c>
      <c r="C7" t="str">
        <f>IF(ISNA(VLOOKUP(B7,[1]děti!$B$2:$C$129,2,FALSE))," ",VLOOKUP(B7,[1]děti!$B$2:$C$129,2,FALSE))</f>
        <v>Sára</v>
      </c>
      <c r="D7" t="str">
        <f>IF(ISNA(VLOOKUP(B7,[1]děti!$B$2:$F$129,3,FALSE))," ",VLOOKUP(B7,[1]děti!$B$2:$F$129,3,FALSE))</f>
        <v>Serbousková</v>
      </c>
      <c r="E7">
        <f>IF(ISNA(VLOOKUP(B7,[1]děti!$B$2:$F$129,4,FALSE))," ",VLOOKUP(B7,[1]děti!$B$2:$F$129,4,FALSE))</f>
        <v>2004</v>
      </c>
      <c r="F7" t="str">
        <f>IF(ISNA(VLOOKUP(B7,[1]děti!$B$2:$F$129,5,FALSE))," ",VLOOKUP(B7,[1]děti!$B$2:$F$129,5,FALSE))</f>
        <v>Iscarex ČT</v>
      </c>
      <c r="G7" s="14">
        <v>0.15416666666666667</v>
      </c>
    </row>
    <row r="8" spans="1:7" ht="15.75" x14ac:dyDescent="0.25">
      <c r="A8" t="s">
        <v>14</v>
      </c>
      <c r="B8" s="13" t="s">
        <v>15</v>
      </c>
      <c r="C8" t="str">
        <f>IF(ISNA(VLOOKUP(B8,[1]děti!$B$2:$C$129,2,FALSE))," ",VLOOKUP(B8,[1]děti!$B$2:$C$129,2,FALSE))</f>
        <v>Simona</v>
      </c>
      <c r="D8" t="str">
        <f>IF(ISNA(VLOOKUP(B8,[1]děti!$B$2:$F$129,3,FALSE))," ",VLOOKUP(B8,[1]děti!$B$2:$F$129,3,FALSE))</f>
        <v>Ručová</v>
      </c>
      <c r="E8">
        <f>IF(ISNA(VLOOKUP(B8,[1]děti!$B$2:$F$129,4,FALSE))," ",VLOOKUP(B8,[1]děti!$B$2:$F$129,4,FALSE))</f>
        <v>2004</v>
      </c>
      <c r="F8" t="str">
        <f>IF(ISNA(VLOOKUP(B8,[1]děti!$B$2:$F$129,5,FALSE))," ",VLOOKUP(B8,[1]děti!$B$2:$F$129,5,FALSE))</f>
        <v>ŠAK Pardubice</v>
      </c>
      <c r="G8" s="14">
        <v>0.16458333333333333</v>
      </c>
    </row>
    <row r="9" spans="1:7" ht="15.75" x14ac:dyDescent="0.25">
      <c r="A9" t="s">
        <v>17</v>
      </c>
      <c r="B9" s="13" t="s">
        <v>18</v>
      </c>
      <c r="C9" t="str">
        <f>IF(ISNA(VLOOKUP(B9,[1]děti!$B$2:$C$129,2,FALSE))," ",VLOOKUP(B9,[1]děti!$B$2:$C$129,2,FALSE))</f>
        <v>Tereza</v>
      </c>
      <c r="D9" t="str">
        <f>IF(ISNA(VLOOKUP(B9,[1]děti!$B$2:$F$129,3,FALSE))," ",VLOOKUP(B9,[1]děti!$B$2:$F$129,3,FALSE))</f>
        <v>Puchernová</v>
      </c>
      <c r="E9">
        <f>IF(ISNA(VLOOKUP(B9,[1]děti!$B$2:$F$129,4,FALSE))," ",VLOOKUP(B9,[1]děti!$B$2:$F$129,4,FALSE))</f>
        <v>2004</v>
      </c>
      <c r="F9" t="str">
        <f>IF(ISNA(VLOOKUP(B9,[1]děti!$B$2:$F$129,5,FALSE))," ",VLOOKUP(B9,[1]děti!$B$2:$F$129,5,FALSE))</f>
        <v>ŠAK Pardubice</v>
      </c>
      <c r="G9" s="14">
        <v>0.1673611111111111</v>
      </c>
    </row>
    <row r="10" spans="1:7" ht="15.75" x14ac:dyDescent="0.25">
      <c r="A10" t="s">
        <v>19</v>
      </c>
      <c r="B10" s="13" t="s">
        <v>20</v>
      </c>
      <c r="C10" t="str">
        <f>IF(ISNA(VLOOKUP(B10,[1]děti!$B$2:$C$129,2,FALSE))," ",VLOOKUP(B10,[1]děti!$B$2:$C$129,2,FALSE))</f>
        <v>Lenka</v>
      </c>
      <c r="D10" t="str">
        <f>IF(ISNA(VLOOKUP(B10,[1]děti!$B$2:$F$129,3,FALSE))," ",VLOOKUP(B10,[1]děti!$B$2:$F$129,3,FALSE))</f>
        <v>Konstantinovová</v>
      </c>
      <c r="E10">
        <f>IF(ISNA(VLOOKUP(B10,[1]děti!$B$2:$F$129,4,FALSE))," ",VLOOKUP(B10,[1]děti!$B$2:$F$129,4,FALSE))</f>
        <v>2005</v>
      </c>
      <c r="F10" t="str">
        <f>IF(ISNA(VLOOKUP(B10,[1]děti!$B$2:$F$129,5,FALSE))," ",VLOOKUP(B10,[1]děti!$B$2:$F$129,5,FALSE))</f>
        <v>AC Pardubice</v>
      </c>
      <c r="G10" s="14">
        <v>0.17013888888888887</v>
      </c>
    </row>
    <row r="11" spans="1:7" ht="15.75" x14ac:dyDescent="0.25">
      <c r="A11" t="s">
        <v>23</v>
      </c>
      <c r="B11" s="13" t="s">
        <v>24</v>
      </c>
      <c r="C11" t="str">
        <f>IF(ISNA(VLOOKUP(B11,[1]děti!$B$2:$C$129,2,FALSE))," ",VLOOKUP(B11,[1]děti!$B$2:$C$129,2,FALSE))</f>
        <v>Daniela</v>
      </c>
      <c r="D11" t="str">
        <f>IF(ISNA(VLOOKUP(B11,[1]děti!$B$2:$F$129,3,FALSE))," ",VLOOKUP(B11,[1]děti!$B$2:$F$129,3,FALSE))</f>
        <v>Šimonková</v>
      </c>
      <c r="E11">
        <f>IF(ISNA(VLOOKUP(B11,[1]děti!$B$2:$F$129,4,FALSE))," ",VLOOKUP(B11,[1]děti!$B$2:$F$129,4,FALSE))</f>
        <v>2005</v>
      </c>
      <c r="F11" t="str">
        <f>IF(ISNA(VLOOKUP(B11,[1]děti!$B$2:$F$129,5,FALSE))," ",VLOOKUP(B11,[1]děti!$B$2:$F$129,5,FALSE))</f>
        <v>AC Pardubice</v>
      </c>
      <c r="G11" s="14">
        <v>0.17222222222222225</v>
      </c>
    </row>
    <row r="12" spans="1:7" ht="15.75" x14ac:dyDescent="0.25">
      <c r="A12" t="s">
        <v>25</v>
      </c>
      <c r="B12" s="13" t="s">
        <v>26</v>
      </c>
      <c r="C12" t="str">
        <f>IF(ISNA(VLOOKUP(B12,[1]děti!$B$2:$C$129,2,FALSE))," ",VLOOKUP(B12,[1]děti!$B$2:$C$129,2,FALSE))</f>
        <v>Elena</v>
      </c>
      <c r="D12" t="str">
        <f>IF(ISNA(VLOOKUP(B12,[1]děti!$B$2:$F$129,3,FALSE))," ",VLOOKUP(B12,[1]děti!$B$2:$F$129,3,FALSE))</f>
        <v>Strnadová</v>
      </c>
      <c r="E12">
        <f>IF(ISNA(VLOOKUP(B12,[1]děti!$B$2:$F$129,4,FALSE))," ",VLOOKUP(B12,[1]děti!$B$2:$F$129,4,FALSE))</f>
        <v>2005</v>
      </c>
      <c r="F12" t="str">
        <f>IF(ISNA(VLOOKUP(B12,[1]děti!$B$2:$F$129,5,FALSE))," ",VLOOKUP(B12,[1]děti!$B$2:$F$129,5,FALSE))</f>
        <v>AC Pardubice</v>
      </c>
      <c r="G12" s="14">
        <v>0.17569444444444446</v>
      </c>
    </row>
    <row r="13" spans="1:7" ht="15.75" x14ac:dyDescent="0.25">
      <c r="A13" t="s">
        <v>27</v>
      </c>
      <c r="B13" s="13" t="s">
        <v>28</v>
      </c>
      <c r="C13" t="str">
        <f>IF(ISNA(VLOOKUP(B13,[1]děti!$B$2:$C$129,2,FALSE))," ",VLOOKUP(B13,[1]děti!$B$2:$C$129,2,FALSE))</f>
        <v>Miriam</v>
      </c>
      <c r="D13" t="str">
        <f>IF(ISNA(VLOOKUP(B13,[1]děti!$B$2:$F$129,3,FALSE))," ",VLOOKUP(B13,[1]děti!$B$2:$F$129,3,FALSE))</f>
        <v>Gruberová</v>
      </c>
      <c r="E13">
        <f>IF(ISNA(VLOOKUP(B13,[1]děti!$B$2:$F$129,4,FALSE))," ",VLOOKUP(B13,[1]děti!$B$2:$F$129,4,FALSE))</f>
        <v>2004</v>
      </c>
      <c r="F13" t="str">
        <f>IF(ISNA(VLOOKUP(B13,[1]děti!$B$2:$F$129,5,FALSE))," ",VLOOKUP(B13,[1]děti!$B$2:$F$129,5,FALSE))</f>
        <v>AC Pardubice</v>
      </c>
      <c r="G13" s="14">
        <v>0.18333333333333335</v>
      </c>
    </row>
    <row r="14" spans="1:7" ht="15.75" x14ac:dyDescent="0.25">
      <c r="A14" t="s">
        <v>29</v>
      </c>
      <c r="B14" s="13" t="s">
        <v>30</v>
      </c>
      <c r="C14" t="str">
        <f>IF(ISNA(VLOOKUP(B14,[1]děti!$B$2:$C$129,2,FALSE))," ",VLOOKUP(B14,[1]děti!$B$2:$C$129,2,FALSE))</f>
        <v>Anežka</v>
      </c>
      <c r="D14" t="str">
        <f>IF(ISNA(VLOOKUP(B14,[1]děti!$B$2:$F$129,3,FALSE))," ",VLOOKUP(B14,[1]děti!$B$2:$F$129,3,FALSE))</f>
        <v>Sádovská</v>
      </c>
      <c r="E14">
        <f>IF(ISNA(VLOOKUP(B14,[1]děti!$B$2:$F$129,4,FALSE))," ",VLOOKUP(B14,[1]děti!$B$2:$F$129,4,FALSE))</f>
        <v>2005</v>
      </c>
      <c r="F14" t="str">
        <f>IF(ISNA(VLOOKUP(B14,[1]děti!$B$2:$F$129,5,FALSE))," ",VLOOKUP(B14,[1]děti!$B$2:$F$129,5,FALSE))</f>
        <v>ŠAK Pardubice</v>
      </c>
      <c r="G14" s="14">
        <v>0.18402777777777779</v>
      </c>
    </row>
    <row r="15" spans="1:7" ht="15.75" x14ac:dyDescent="0.25">
      <c r="A15" t="s">
        <v>31</v>
      </c>
      <c r="B15" s="13" t="s">
        <v>32</v>
      </c>
      <c r="C15" t="str">
        <f>IF(ISNA(VLOOKUP(B15,[1]děti!$B$2:$C$129,2,FALSE))," ",VLOOKUP(B15,[1]děti!$B$2:$C$129,2,FALSE))</f>
        <v>Eliška</v>
      </c>
      <c r="D15" t="str">
        <f>IF(ISNA(VLOOKUP(B15,[1]děti!$B$2:$F$129,3,FALSE))," ",VLOOKUP(B15,[1]děti!$B$2:$F$129,3,FALSE))</f>
        <v>Chýlová</v>
      </c>
      <c r="E15">
        <f>IF(ISNA(VLOOKUP(B15,[1]děti!$B$2:$F$129,4,FALSE))," ",VLOOKUP(B15,[1]děti!$B$2:$F$129,4,FALSE))</f>
        <v>2004</v>
      </c>
      <c r="F15" t="str">
        <f>IF(ISNA(VLOOKUP(B15,[1]děti!$B$2:$F$129,5,FALSE))," ",VLOOKUP(B15,[1]děti!$B$2:$F$129,5,FALSE))</f>
        <v>Pardubice</v>
      </c>
      <c r="G15" s="14">
        <v>0.27638888888888885</v>
      </c>
    </row>
    <row r="16" spans="1:7" ht="15.75" x14ac:dyDescent="0.25">
      <c r="B16" s="13"/>
      <c r="G16" s="14"/>
    </row>
    <row r="17" spans="1:7" ht="18.75" x14ac:dyDescent="0.25">
      <c r="A17" s="7" t="s">
        <v>34</v>
      </c>
      <c r="B17"/>
      <c r="F17" s="8"/>
      <c r="G17" s="8" t="s">
        <v>4</v>
      </c>
    </row>
    <row r="18" spans="1:7" ht="15.75" thickBot="1" x14ac:dyDescent="0.3">
      <c r="A18" s="9" t="s">
        <v>5</v>
      </c>
      <c r="B18" s="10" t="s">
        <v>6</v>
      </c>
      <c r="C18" s="10" t="s">
        <v>7</v>
      </c>
      <c r="D18" s="10" t="s">
        <v>8</v>
      </c>
      <c r="E18" s="11" t="s">
        <v>9</v>
      </c>
      <c r="F18" s="10" t="s">
        <v>10</v>
      </c>
      <c r="G18" s="12" t="s">
        <v>11</v>
      </c>
    </row>
    <row r="19" spans="1:7" ht="15.75" x14ac:dyDescent="0.25">
      <c r="A19" s="8" t="s">
        <v>12</v>
      </c>
      <c r="B19" s="13" t="s">
        <v>35</v>
      </c>
      <c r="C19" t="str">
        <f>IF(ISNA(VLOOKUP(B19,[1]děti!$B$2:$C$129,2,FALSE))," ",VLOOKUP(B19,[1]děti!$B$2:$C$129,2,FALSE))</f>
        <v>Tomáš</v>
      </c>
      <c r="D19" t="str">
        <f>IF(ISNA(VLOOKUP(B19,[1]děti!$B$2:$F$129,3,FALSE))," ",VLOOKUP(B19,[1]děti!$B$2:$F$129,3,FALSE))</f>
        <v>Janáček</v>
      </c>
      <c r="E19">
        <f>IF(ISNA(VLOOKUP(B19,[1]děti!$B$2:$F$129,4,FALSE))," ",VLOOKUP(B19,[1]děti!$B$2:$F$129,4,FALSE))</f>
        <v>2004</v>
      </c>
      <c r="F19" t="str">
        <f>IF(ISNA(VLOOKUP(B19,[1]děti!$B$2:$F$129,5,FALSE))," ",VLOOKUP(B19,[1]děti!$B$2:$F$129,5,FALSE))</f>
        <v>SK Ante Žďár n.Sázavou</v>
      </c>
      <c r="G19" s="14">
        <v>0.14722222222222223</v>
      </c>
    </row>
    <row r="20" spans="1:7" ht="15.75" x14ac:dyDescent="0.25">
      <c r="A20" s="8" t="s">
        <v>14</v>
      </c>
      <c r="B20" s="13" t="s">
        <v>37</v>
      </c>
      <c r="C20" t="str">
        <f>IF(ISNA(VLOOKUP(B20,[1]děti!$B$2:$C$129,2,FALSE))," ",VLOOKUP(B20,[1]děti!$B$2:$C$129,2,FALSE))</f>
        <v>Kamil</v>
      </c>
      <c r="D20" t="str">
        <f>IF(ISNA(VLOOKUP(B20,[1]děti!$B$2:$F$129,3,FALSE))," ",VLOOKUP(B20,[1]děti!$B$2:$F$129,3,FALSE))</f>
        <v>Vařejka</v>
      </c>
      <c r="E20">
        <f>IF(ISNA(VLOOKUP(B20,[1]děti!$B$2:$F$129,4,FALSE))," ",VLOOKUP(B20,[1]děti!$B$2:$F$129,4,FALSE))</f>
        <v>2004</v>
      </c>
      <c r="F20" t="str">
        <f>IF(ISNA(VLOOKUP(B20,[1]děti!$B$2:$F$129,5,FALSE))," ",VLOOKUP(B20,[1]děti!$B$2:$F$129,5,FALSE))</f>
        <v>SK Ante Žďár n.Sázavou</v>
      </c>
      <c r="G20" s="14">
        <v>0.14722222222222223</v>
      </c>
    </row>
    <row r="21" spans="1:7" ht="15.75" x14ac:dyDescent="0.25">
      <c r="A21" s="8" t="s">
        <v>17</v>
      </c>
      <c r="B21" s="13" t="s">
        <v>39</v>
      </c>
      <c r="C21" t="str">
        <f>IF(ISNA(VLOOKUP(B21,[1]děti!$B$2:$C$129,2,FALSE))," ",VLOOKUP(B21,[1]děti!$B$2:$C$129,2,FALSE))</f>
        <v>František</v>
      </c>
      <c r="D21" t="str">
        <f>IF(ISNA(VLOOKUP(B21,[1]děti!$B$2:$F$129,3,FALSE))," ",VLOOKUP(B21,[1]děti!$B$2:$F$129,3,FALSE))</f>
        <v>Šeda</v>
      </c>
      <c r="E21">
        <f>IF(ISNA(VLOOKUP(B21,[1]děti!$B$2:$F$129,4,FALSE))," ",VLOOKUP(B21,[1]děti!$B$2:$F$129,4,FALSE))</f>
        <v>2004</v>
      </c>
      <c r="F21" t="str">
        <f>IF(ISNA(VLOOKUP(B21,[1]děti!$B$2:$F$129,5,FALSE))," ",VLOOKUP(B21,[1]děti!$B$2:$F$129,5,FALSE))</f>
        <v>Sokol Sruby</v>
      </c>
      <c r="G21" s="14">
        <v>0.15347222222222223</v>
      </c>
    </row>
    <row r="22" spans="1:7" ht="15.75" x14ac:dyDescent="0.25">
      <c r="A22" s="8" t="s">
        <v>19</v>
      </c>
      <c r="B22" s="13" t="s">
        <v>40</v>
      </c>
      <c r="C22" t="str">
        <f>IF(ISNA(VLOOKUP(B22,[1]děti!$B$2:$C$129,2,FALSE))," ",VLOOKUP(B22,[1]děti!$B$2:$C$129,2,FALSE))</f>
        <v>Radek</v>
      </c>
      <c r="D22" t="str">
        <f>IF(ISNA(VLOOKUP(B22,[1]děti!$B$2:$F$129,3,FALSE))," ",VLOOKUP(B22,[1]děti!$B$2:$F$129,3,FALSE))</f>
        <v>Chudomel</v>
      </c>
      <c r="E22">
        <f>IF(ISNA(VLOOKUP(B22,[1]děti!$B$2:$F$129,4,FALSE))," ",VLOOKUP(B22,[1]děti!$B$2:$F$129,4,FALSE))</f>
        <v>2005</v>
      </c>
      <c r="F22" t="str">
        <f>IF(ISNA(VLOOKUP(B22,[1]děti!$B$2:$F$129,5,FALSE))," ",VLOOKUP(B22,[1]děti!$B$2:$F$129,5,FALSE))</f>
        <v>ŠAK Pardubice</v>
      </c>
      <c r="G22" s="14">
        <v>0.15833333333333333</v>
      </c>
    </row>
    <row r="23" spans="1:7" ht="15.75" x14ac:dyDescent="0.25">
      <c r="A23" s="8" t="s">
        <v>23</v>
      </c>
      <c r="B23" s="13" t="s">
        <v>42</v>
      </c>
      <c r="C23" t="str">
        <f>IF(ISNA(VLOOKUP(B23,[1]děti!$B$2:$C$129,2,FALSE))," ",VLOOKUP(B23,[1]děti!$B$2:$C$129,2,FALSE))</f>
        <v>Viktor</v>
      </c>
      <c r="D23" t="str">
        <f>IF(ISNA(VLOOKUP(B23,[1]děti!$B$2:$F$129,3,FALSE))," ",VLOOKUP(B23,[1]děti!$B$2:$F$129,3,FALSE))</f>
        <v>Borek</v>
      </c>
      <c r="E23">
        <f>IF(ISNA(VLOOKUP(B23,[1]děti!$B$2:$F$129,4,FALSE))," ",VLOOKUP(B23,[1]děti!$B$2:$F$129,4,FALSE))</f>
        <v>2004</v>
      </c>
      <c r="F23" t="str">
        <f>IF(ISNA(VLOOKUP(B23,[1]děti!$B$2:$F$129,5,FALSE))," ",VLOOKUP(B23,[1]děti!$B$2:$F$129,5,FALSE))</f>
        <v>Brzdy Horní Čermná</v>
      </c>
      <c r="G23" s="14">
        <v>0.17569444444444446</v>
      </c>
    </row>
    <row r="24" spans="1:7" ht="15.75" x14ac:dyDescent="0.25">
      <c r="A24" s="8" t="s">
        <v>25</v>
      </c>
      <c r="B24" s="13" t="s">
        <v>45</v>
      </c>
      <c r="C24" t="str">
        <f>IF(ISNA(VLOOKUP(B24,[1]děti!$B$2:$C$129,2,FALSE))," ",VLOOKUP(B24,[1]děti!$B$2:$C$129,2,FALSE))</f>
        <v>Michal</v>
      </c>
      <c r="D24" t="str">
        <f>IF(ISNA(VLOOKUP(B24,[1]děti!$B$2:$F$129,3,FALSE))," ",VLOOKUP(B24,[1]děti!$B$2:$F$129,3,FALSE))</f>
        <v>Kratochvíl</v>
      </c>
      <c r="E24">
        <f>IF(ISNA(VLOOKUP(B24,[1]děti!$B$2:$F$129,4,FALSE))," ",VLOOKUP(B24,[1]děti!$B$2:$F$129,4,FALSE))</f>
        <v>2004</v>
      </c>
      <c r="F24" t="str">
        <f>IF(ISNA(VLOOKUP(B24,[1]děti!$B$2:$F$129,5,FALSE))," ",VLOOKUP(B24,[1]děti!$B$2:$F$129,5,FALSE))</f>
        <v>Bezděkov</v>
      </c>
      <c r="G24" s="14">
        <v>0.17847222222222223</v>
      </c>
    </row>
    <row r="25" spans="1:7" ht="15.75" x14ac:dyDescent="0.25">
      <c r="A25" s="8"/>
      <c r="B25" s="13"/>
      <c r="G25" s="14"/>
    </row>
    <row r="26" spans="1:7" ht="18.75" x14ac:dyDescent="0.25">
      <c r="A26" s="7" t="s">
        <v>48</v>
      </c>
      <c r="B26"/>
      <c r="F26" s="8"/>
      <c r="G26" s="8" t="s">
        <v>49</v>
      </c>
    </row>
    <row r="27" spans="1:7" ht="15.75" thickBot="1" x14ac:dyDescent="0.3">
      <c r="A27" s="9" t="s">
        <v>5</v>
      </c>
      <c r="B27" s="10" t="s">
        <v>6</v>
      </c>
      <c r="C27" s="10" t="s">
        <v>7</v>
      </c>
      <c r="D27" s="10" t="s">
        <v>8</v>
      </c>
      <c r="E27" s="11" t="s">
        <v>9</v>
      </c>
      <c r="F27" s="10" t="s">
        <v>10</v>
      </c>
      <c r="G27" s="12" t="s">
        <v>11</v>
      </c>
    </row>
    <row r="28" spans="1:7" x14ac:dyDescent="0.25">
      <c r="A28" s="8" t="s">
        <v>12</v>
      </c>
      <c r="B28" s="8" t="s">
        <v>50</v>
      </c>
      <c r="C28" t="str">
        <f>IF(ISNA(VLOOKUP(B28,[1]děti!$B$2:$C$129,2,FALSE))," ",VLOOKUP(B28,[1]děti!$B$2:$C$129,2,FALSE))</f>
        <v>Agáta</v>
      </c>
      <c r="D28" t="str">
        <f>IF(ISNA(VLOOKUP(B28,[1]děti!$B$2:$F$129,3,FALSE))," ",VLOOKUP(B28,[1]děti!$B$2:$F$129,3,FALSE))</f>
        <v>Borková</v>
      </c>
      <c r="E28">
        <f>IF(ISNA(VLOOKUP(B28,[1]děti!$B$2:$F$129,4,FALSE))," ",VLOOKUP(B28,[1]děti!$B$2:$F$129,4,FALSE))</f>
        <v>2002</v>
      </c>
      <c r="F28" t="str">
        <f>IF(ISNA(VLOOKUP(B28,[1]děti!$B$2:$F$129,5,FALSE))," ",VLOOKUP(B28,[1]děti!$B$2:$F$129,5,FALSE))</f>
        <v>Brzdy Horní Čermná</v>
      </c>
      <c r="G28" s="14">
        <v>0.30486111111111108</v>
      </c>
    </row>
    <row r="29" spans="1:7" ht="15.75" x14ac:dyDescent="0.25">
      <c r="A29" s="8"/>
      <c r="B29" s="13"/>
      <c r="G29" s="14"/>
    </row>
    <row r="30" spans="1:7" ht="18.75" x14ac:dyDescent="0.25">
      <c r="A30" s="7" t="s">
        <v>51</v>
      </c>
      <c r="B30"/>
      <c r="F30" s="8"/>
      <c r="G30" s="8" t="s">
        <v>49</v>
      </c>
    </row>
    <row r="31" spans="1:7" ht="15.75" thickBot="1" x14ac:dyDescent="0.3">
      <c r="A31" s="9" t="s">
        <v>5</v>
      </c>
      <c r="B31" s="10" t="s">
        <v>6</v>
      </c>
      <c r="C31" s="10" t="s">
        <v>7</v>
      </c>
      <c r="D31" s="10" t="s">
        <v>8</v>
      </c>
      <c r="E31" s="11" t="s">
        <v>9</v>
      </c>
      <c r="F31" s="10" t="s">
        <v>10</v>
      </c>
      <c r="G31" s="12" t="s">
        <v>11</v>
      </c>
    </row>
    <row r="32" spans="1:7" ht="15.75" x14ac:dyDescent="0.25">
      <c r="A32" s="8" t="s">
        <v>12</v>
      </c>
      <c r="B32" s="13" t="s">
        <v>52</v>
      </c>
      <c r="C32" t="str">
        <f>IF(ISNA(VLOOKUP(B32,[1]děti!$B$2:$C$129,2,FALSE))," ",VLOOKUP(B32,[1]děti!$B$2:$C$129,2,FALSE))</f>
        <v>Vít</v>
      </c>
      <c r="D32" t="str">
        <f>IF(ISNA(VLOOKUP(B32,[1]děti!$B$2:$F$129,3,FALSE))," ",VLOOKUP(B32,[1]děti!$B$2:$F$129,3,FALSE))</f>
        <v>Zavřel</v>
      </c>
      <c r="E32">
        <f>IF(ISNA(VLOOKUP(B32,[1]děti!$B$2:$F$129,4,FALSE))," ",VLOOKUP(B32,[1]děti!$B$2:$F$129,4,FALSE))</f>
        <v>2003</v>
      </c>
      <c r="F32" t="str">
        <f>IF(ISNA(VLOOKUP(B32,[1]děti!$B$2:$F$129,5,FALSE))," ",VLOOKUP(B32,[1]děti!$B$2:$F$129,5,FALSE))</f>
        <v>AC Pardubice</v>
      </c>
      <c r="G32" s="14">
        <v>0.26944444444444443</v>
      </c>
    </row>
    <row r="33" spans="1:7" ht="15.75" x14ac:dyDescent="0.25">
      <c r="A33" s="8"/>
      <c r="B33" s="13"/>
      <c r="G33" s="14"/>
    </row>
    <row r="34" spans="1:7" ht="18.75" x14ac:dyDescent="0.25">
      <c r="A34" s="7" t="s">
        <v>54</v>
      </c>
      <c r="B34"/>
      <c r="F34" s="8"/>
      <c r="G34" s="8" t="s">
        <v>55</v>
      </c>
    </row>
    <row r="35" spans="1:7" ht="15.75" thickBot="1" x14ac:dyDescent="0.3">
      <c r="A35" s="9" t="s">
        <v>5</v>
      </c>
      <c r="B35" s="10" t="s">
        <v>6</v>
      </c>
      <c r="C35" s="10" t="s">
        <v>7</v>
      </c>
      <c r="D35" s="10" t="s">
        <v>8</v>
      </c>
      <c r="E35" s="11" t="s">
        <v>9</v>
      </c>
      <c r="F35" s="10" t="s">
        <v>10</v>
      </c>
      <c r="G35" s="12" t="s">
        <v>11</v>
      </c>
    </row>
    <row r="36" spans="1:7" x14ac:dyDescent="0.25">
      <c r="A36" s="8" t="s">
        <v>12</v>
      </c>
      <c r="B36" s="8" t="s">
        <v>56</v>
      </c>
      <c r="C36" t="str">
        <f>IF(ISNA(VLOOKUP(B36,[1]děti!$B$2:$C$129,2,FALSE))," ",VLOOKUP(B36,[1]děti!$B$2:$C$129,2,FALSE))</f>
        <v>Michal</v>
      </c>
      <c r="D36" t="str">
        <f>IF(ISNA(VLOOKUP(B36,[1]děti!$B$2:$F$129,3,FALSE))," ",VLOOKUP(B36,[1]děti!$B$2:$F$129,3,FALSE))</f>
        <v xml:space="preserve">Němec </v>
      </c>
      <c r="E36">
        <f>IF(ISNA(VLOOKUP(B36,[1]děti!$B$2:$F$129,4,FALSE))," ",VLOOKUP(B36,[1]děti!$B$2:$F$129,4,FALSE))</f>
        <v>2006</v>
      </c>
      <c r="F36" t="str">
        <f>IF(ISNA(VLOOKUP(B36,[1]děti!$B$2:$F$129,5,FALSE))," ",VLOOKUP(B36,[1]děti!$B$2:$F$129,5,FALSE))</f>
        <v>ZŠ Bennešova</v>
      </c>
    </row>
    <row r="37" spans="1:7" x14ac:dyDescent="0.25">
      <c r="A37" s="8" t="s">
        <v>14</v>
      </c>
      <c r="B37" s="8" t="s">
        <v>58</v>
      </c>
      <c r="C37" t="str">
        <f>IF(ISNA(VLOOKUP(B37,[1]děti!$B$2:$C$129,2,FALSE))," ",VLOOKUP(B37,[1]děti!$B$2:$C$129,2,FALSE))</f>
        <v>Martin</v>
      </c>
      <c r="D37" t="str">
        <f>IF(ISNA(VLOOKUP(B37,[1]děti!$B$2:$F$129,3,FALSE))," ",VLOOKUP(B37,[1]děti!$B$2:$F$129,3,FALSE))</f>
        <v>Holý</v>
      </c>
      <c r="E37">
        <f>IF(ISNA(VLOOKUP(B37,[1]děti!$B$2:$F$129,4,FALSE))," ",VLOOKUP(B37,[1]děti!$B$2:$F$129,4,FALSE))</f>
        <v>2006</v>
      </c>
      <c r="F37" t="str">
        <f>IF(ISNA(VLOOKUP(B37,[1]děti!$B$2:$F$129,5,FALSE))," ",VLOOKUP(B37,[1]děti!$B$2:$F$129,5,FALSE))</f>
        <v>AC Pardubice</v>
      </c>
    </row>
    <row r="38" spans="1:7" x14ac:dyDescent="0.25">
      <c r="A38" s="8" t="s">
        <v>17</v>
      </c>
      <c r="B38" s="8" t="s">
        <v>60</v>
      </c>
      <c r="C38" t="str">
        <f>IF(ISNA(VLOOKUP(B38,[1]děti!$B$2:$C$129,2,FALSE))," ",VLOOKUP(B38,[1]děti!$B$2:$C$129,2,FALSE))</f>
        <v>Martin</v>
      </c>
      <c r="D38" t="str">
        <f>IF(ISNA(VLOOKUP(B38,[1]děti!$B$2:$F$129,3,FALSE))," ",VLOOKUP(B38,[1]děti!$B$2:$F$129,3,FALSE))</f>
        <v>Janouch</v>
      </c>
      <c r="E38">
        <f>IF(ISNA(VLOOKUP(B38,[1]děti!$B$2:$F$129,4,FALSE))," ",VLOOKUP(B38,[1]děti!$B$2:$F$129,4,FALSE))</f>
        <v>2006</v>
      </c>
      <c r="F38" t="str">
        <f>IF(ISNA(VLOOKUP(B38,[1]děti!$B$2:$F$129,5,FALSE))," ",VLOOKUP(B38,[1]děti!$B$2:$F$129,5,FALSE))</f>
        <v>SK NMMET</v>
      </c>
    </row>
    <row r="39" spans="1:7" x14ac:dyDescent="0.25">
      <c r="A39" s="8" t="s">
        <v>19</v>
      </c>
      <c r="B39" s="8" t="s">
        <v>62</v>
      </c>
      <c r="C39" t="str">
        <f>IF(ISNA(VLOOKUP(B39,[1]děti!$B$2:$C$129,2,FALSE))," ",VLOOKUP(B39,[1]děti!$B$2:$C$129,2,FALSE))</f>
        <v>Jan</v>
      </c>
      <c r="D39" t="str">
        <f>IF(ISNA(VLOOKUP(B39,[1]děti!$B$2:$F$129,3,FALSE))," ",VLOOKUP(B39,[1]děti!$B$2:$F$129,3,FALSE))</f>
        <v>Targoš</v>
      </c>
      <c r="E39">
        <f>IF(ISNA(VLOOKUP(B39,[1]děti!$B$2:$F$129,4,FALSE))," ",VLOOKUP(B39,[1]děti!$B$2:$F$129,4,FALSE))</f>
        <v>2006</v>
      </c>
      <c r="F39" t="str">
        <f>IF(ISNA(VLOOKUP(B39,[1]děti!$B$2:$F$129,5,FALSE))," ",VLOOKUP(B39,[1]děti!$B$2:$F$129,5,FALSE))</f>
        <v>ZŠ Bennešova</v>
      </c>
    </row>
    <row r="40" spans="1:7" x14ac:dyDescent="0.25">
      <c r="A40" s="8" t="s">
        <v>23</v>
      </c>
      <c r="B40" s="8" t="s">
        <v>64</v>
      </c>
      <c r="C40" t="str">
        <f>IF(ISNA(VLOOKUP(B40,[1]děti!$B$2:$C$129,2,FALSE))," ",VLOOKUP(B40,[1]děti!$B$2:$C$129,2,FALSE))</f>
        <v>Jan</v>
      </c>
      <c r="D40" t="str">
        <f>IF(ISNA(VLOOKUP(B40,[1]děti!$B$2:$F$129,3,FALSE))," ",VLOOKUP(B40,[1]děti!$B$2:$F$129,3,FALSE))</f>
        <v xml:space="preserve">Korbut </v>
      </c>
      <c r="E40">
        <f>IF(ISNA(VLOOKUP(B40,[1]děti!$B$2:$F$129,4,FALSE))," ",VLOOKUP(B40,[1]děti!$B$2:$F$129,4,FALSE))</f>
        <v>2007</v>
      </c>
      <c r="F40" t="str">
        <f>IF(ISNA(VLOOKUP(B40,[1]děti!$B$2:$F$129,5,FALSE))," ",VLOOKUP(B40,[1]děti!$B$2:$F$129,5,FALSE))</f>
        <v>ZŠ Bennešova</v>
      </c>
    </row>
    <row r="41" spans="1:7" x14ac:dyDescent="0.25">
      <c r="A41" s="8" t="s">
        <v>25</v>
      </c>
      <c r="B41" s="8" t="s">
        <v>65</v>
      </c>
      <c r="C41" t="str">
        <f>IF(ISNA(VLOOKUP(B41,[1]děti!$B$2:$C$129,2,FALSE))," ",VLOOKUP(B41,[1]děti!$B$2:$C$129,2,FALSE))</f>
        <v>Vítek</v>
      </c>
      <c r="D41" t="str">
        <f>IF(ISNA(VLOOKUP(B41,[1]děti!$B$2:$F$129,3,FALSE))," ",VLOOKUP(B41,[1]děti!$B$2:$F$129,3,FALSE))</f>
        <v>Štěpánek</v>
      </c>
      <c r="E41">
        <f>IF(ISNA(VLOOKUP(B41,[1]děti!$B$2:$F$129,4,FALSE))," ",VLOOKUP(B41,[1]děti!$B$2:$F$129,4,FALSE))</f>
        <v>2006</v>
      </c>
      <c r="F41" t="str">
        <f>IF(ISNA(VLOOKUP(B41,[1]děti!$B$2:$F$129,5,FALSE))," ",VLOOKUP(B41,[1]děti!$B$2:$F$129,5,FALSE))</f>
        <v>ZŠ Chrudim</v>
      </c>
    </row>
    <row r="42" spans="1:7" x14ac:dyDescent="0.25">
      <c r="A42" s="8" t="s">
        <v>27</v>
      </c>
      <c r="B42" s="8" t="s">
        <v>67</v>
      </c>
      <c r="C42" t="str">
        <f>IF(ISNA(VLOOKUP(B42,[1]děti!$B$2:$C$129,2,FALSE))," ",VLOOKUP(B42,[1]děti!$B$2:$C$129,2,FALSE))</f>
        <v>Adrien</v>
      </c>
      <c r="D42" t="str">
        <f>IF(ISNA(VLOOKUP(B42,[1]děti!$B$2:$F$129,3,FALSE))," ",VLOOKUP(B42,[1]děti!$B$2:$F$129,3,FALSE))</f>
        <v xml:space="preserve">Špaček </v>
      </c>
      <c r="E42">
        <f>IF(ISNA(VLOOKUP(B42,[1]děti!$B$2:$F$129,4,FALSE))," ",VLOOKUP(B42,[1]děti!$B$2:$F$129,4,FALSE))</f>
        <v>2007</v>
      </c>
      <c r="F42" t="str">
        <f>IF(ISNA(VLOOKUP(B42,[1]děti!$B$2:$F$129,5,FALSE))," ",VLOOKUP(B42,[1]děti!$B$2:$F$129,5,FALSE))</f>
        <v>ZŠ Bennešova</v>
      </c>
    </row>
    <row r="43" spans="1:7" x14ac:dyDescent="0.25">
      <c r="A43" s="8" t="s">
        <v>29</v>
      </c>
      <c r="B43" s="8" t="s">
        <v>68</v>
      </c>
      <c r="C43" t="str">
        <f>IF(ISNA(VLOOKUP(B43,[1]děti!$B$2:$C$129,2,FALSE))," ",VLOOKUP(B43,[1]děti!$B$2:$C$129,2,FALSE))</f>
        <v>Matěj</v>
      </c>
      <c r="D43" t="str">
        <f>IF(ISNA(VLOOKUP(B43,[1]děti!$B$2:$F$129,3,FALSE))," ",VLOOKUP(B43,[1]děti!$B$2:$F$129,3,FALSE))</f>
        <v xml:space="preserve">Růžička </v>
      </c>
      <c r="E43">
        <f>IF(ISNA(VLOOKUP(B43,[1]děti!$B$2:$F$129,4,FALSE))," ",VLOOKUP(B43,[1]děti!$B$2:$F$129,4,FALSE))</f>
        <v>2007</v>
      </c>
      <c r="F43" t="str">
        <f>IF(ISNA(VLOOKUP(B43,[1]děti!$B$2:$F$129,5,FALSE))," ",VLOOKUP(B43,[1]děti!$B$2:$F$129,5,FALSE))</f>
        <v>ZŠ Bennešova</v>
      </c>
    </row>
    <row r="44" spans="1:7" x14ac:dyDescent="0.25">
      <c r="A44" s="8" t="s">
        <v>31</v>
      </c>
      <c r="B44" s="8" t="s">
        <v>69</v>
      </c>
      <c r="C44" t="str">
        <f>IF(ISNA(VLOOKUP(B44,[1]děti!$B$2:$C$129,2,FALSE))," ",VLOOKUP(B44,[1]děti!$B$2:$C$129,2,FALSE))</f>
        <v>Jaromír</v>
      </c>
      <c r="D44" t="str">
        <f>IF(ISNA(VLOOKUP(B44,[1]děti!$B$2:$F$129,3,FALSE))," ",VLOOKUP(B44,[1]děti!$B$2:$F$129,3,FALSE))</f>
        <v>Jelínek</v>
      </c>
      <c r="E44">
        <f>IF(ISNA(VLOOKUP(B44,[1]děti!$B$2:$F$129,4,FALSE))," ",VLOOKUP(B44,[1]děti!$B$2:$F$129,4,FALSE))</f>
        <v>2006</v>
      </c>
      <c r="F44" t="str">
        <f>IF(ISNA(VLOOKUP(B44,[1]děti!$B$2:$F$129,5,FALSE))," ",VLOOKUP(B44,[1]děti!$B$2:$F$129,5,FALSE))</f>
        <v>KRB Chrudim</v>
      </c>
    </row>
    <row r="45" spans="1:7" x14ac:dyDescent="0.25">
      <c r="A45" s="8" t="s">
        <v>72</v>
      </c>
      <c r="B45" s="8" t="s">
        <v>73</v>
      </c>
      <c r="C45" t="str">
        <f>IF(ISNA(VLOOKUP(B45,[1]děti!$B$2:$C$129,2,FALSE))," ",VLOOKUP(B45,[1]děti!$B$2:$C$129,2,FALSE))</f>
        <v>Matouš</v>
      </c>
      <c r="D45" t="str">
        <f>IF(ISNA(VLOOKUP(B45,[1]děti!$B$2:$F$129,3,FALSE))," ",VLOOKUP(B45,[1]děti!$B$2:$F$129,3,FALSE))</f>
        <v>Pintner</v>
      </c>
      <c r="E45">
        <f>IF(ISNA(VLOOKUP(B45,[1]děti!$B$2:$F$129,4,FALSE))," ",VLOOKUP(B45,[1]děti!$B$2:$F$129,4,FALSE))</f>
        <v>2007</v>
      </c>
      <c r="F45" t="str">
        <f>IF(ISNA(VLOOKUP(B45,[1]děti!$B$2:$F$129,5,FALSE))," ",VLOOKUP(B45,[1]děti!$B$2:$F$129,5,FALSE))</f>
        <v>ZŠ Bennešova</v>
      </c>
    </row>
    <row r="46" spans="1:7" x14ac:dyDescent="0.25">
      <c r="A46" s="8" t="s">
        <v>74</v>
      </c>
      <c r="B46" s="8" t="s">
        <v>75</v>
      </c>
      <c r="C46" t="str">
        <f>IF(ISNA(VLOOKUP(B46,[1]děti!$B$2:$C$129,2,FALSE))," ",VLOOKUP(B46,[1]děti!$B$2:$C$129,2,FALSE))</f>
        <v>David</v>
      </c>
      <c r="D46" t="str">
        <f>IF(ISNA(VLOOKUP(B46,[1]děti!$B$2:$F$129,3,FALSE))," ",VLOOKUP(B46,[1]děti!$B$2:$F$129,3,FALSE))</f>
        <v>Loub</v>
      </c>
      <c r="E46">
        <f>IF(ISNA(VLOOKUP(B46,[1]děti!$B$2:$F$129,4,FALSE))," ",VLOOKUP(B46,[1]děti!$B$2:$F$129,4,FALSE))</f>
        <v>2007</v>
      </c>
      <c r="F46" t="str">
        <f>IF(ISNA(VLOOKUP(B46,[1]děti!$B$2:$F$129,5,FALSE))," ",VLOOKUP(B46,[1]děti!$B$2:$F$129,5,FALSE))</f>
        <v>ZŠ Benešova</v>
      </c>
    </row>
    <row r="47" spans="1:7" x14ac:dyDescent="0.25">
      <c r="A47" s="5"/>
      <c r="B47" s="6"/>
      <c r="C47" s="6"/>
      <c r="D47" s="6"/>
      <c r="E47" s="6"/>
      <c r="F47" s="6"/>
      <c r="G47" s="6"/>
    </row>
    <row r="48" spans="1:7" ht="18.75" x14ac:dyDescent="0.25">
      <c r="A48" s="7" t="s">
        <v>77</v>
      </c>
      <c r="B48"/>
      <c r="F48" s="8"/>
      <c r="G48" s="8" t="s">
        <v>55</v>
      </c>
    </row>
    <row r="49" spans="1:8" ht="15.75" thickBot="1" x14ac:dyDescent="0.3">
      <c r="A49" s="9" t="s">
        <v>5</v>
      </c>
      <c r="B49" s="10" t="s">
        <v>6</v>
      </c>
      <c r="C49" s="10" t="s">
        <v>7</v>
      </c>
      <c r="D49" s="10" t="s">
        <v>8</v>
      </c>
      <c r="E49" s="11" t="s">
        <v>9</v>
      </c>
      <c r="F49" s="10" t="s">
        <v>10</v>
      </c>
      <c r="G49" s="12" t="s">
        <v>11</v>
      </c>
    </row>
    <row r="50" spans="1:8" x14ac:dyDescent="0.25">
      <c r="A50" s="8" t="s">
        <v>12</v>
      </c>
      <c r="B50" s="8" t="s">
        <v>78</v>
      </c>
      <c r="C50" t="str">
        <f>IF(ISNA(VLOOKUP(B50,[1]děti!$B$2:$C$129,2,FALSE))," ",VLOOKUP(B50,[1]děti!$B$2:$C$129,2,FALSE))</f>
        <v>Adéla</v>
      </c>
      <c r="D50" t="str">
        <f>IF(ISNA(VLOOKUP(B50,[1]děti!$B$2:$F$129,3,FALSE))," ",VLOOKUP(B50,[1]děti!$B$2:$F$129,3,FALSE))</f>
        <v>Hlaváčková</v>
      </c>
      <c r="E50">
        <f>IF(ISNA(VLOOKUP(B50,[1]děti!$B$2:$F$129,4,FALSE))," ",VLOOKUP(B50,[1]děti!$B$2:$F$129,4,FALSE))</f>
        <v>2006</v>
      </c>
      <c r="F50" t="str">
        <f>IF(ISNA(VLOOKUP(B50,[1]děti!$B$2:$F$129,5,FALSE))," ",VLOOKUP(B50,[1]děti!$B$2:$F$129,5,FALSE))</f>
        <v>HVEPA</v>
      </c>
    </row>
    <row r="51" spans="1:8" x14ac:dyDescent="0.25">
      <c r="A51" s="8" t="s">
        <v>14</v>
      </c>
      <c r="B51" s="8" t="s">
        <v>79</v>
      </c>
      <c r="C51" t="str">
        <f>IF(ISNA(VLOOKUP(B51,[1]děti!$B$2:$C$129,2,FALSE))," ",VLOOKUP(B51,[1]děti!$B$2:$C$129,2,FALSE))</f>
        <v>Andrea</v>
      </c>
      <c r="D51" t="str">
        <f>IF(ISNA(VLOOKUP(B51,[1]děti!$B$2:$F$129,3,FALSE))," ",VLOOKUP(B51,[1]děti!$B$2:$F$129,3,FALSE))</f>
        <v>Piskačová</v>
      </c>
      <c r="E51">
        <f>IF(ISNA(VLOOKUP(B51,[1]děti!$B$2:$F$129,4,FALSE))," ",VLOOKUP(B51,[1]děti!$B$2:$F$129,4,FALSE))</f>
        <v>2006</v>
      </c>
      <c r="F51" t="str">
        <f>IF(ISNA(VLOOKUP(B51,[1]děti!$B$2:$F$129,5,FALSE))," ",VLOOKUP(B51,[1]děti!$B$2:$F$129,5,FALSE))</f>
        <v>AC Pardubice</v>
      </c>
      <c r="H51" s="8"/>
    </row>
    <row r="52" spans="1:8" x14ac:dyDescent="0.25">
      <c r="A52" s="8" t="s">
        <v>17</v>
      </c>
      <c r="B52" s="8" t="s">
        <v>80</v>
      </c>
      <c r="C52" t="str">
        <f>IF(ISNA(VLOOKUP(B52,[1]děti!$B$2:$C$129,2,FALSE))," ",VLOOKUP(B52,[1]děti!$B$2:$C$129,2,FALSE))</f>
        <v>Nella</v>
      </c>
      <c r="D52" t="str">
        <f>IF(ISNA(VLOOKUP(B52,[1]děti!$B$2:$F$129,3,FALSE))," ",VLOOKUP(B52,[1]děti!$B$2:$F$129,3,FALSE))</f>
        <v xml:space="preserve">Raušová </v>
      </c>
      <c r="E52">
        <f>IF(ISNA(VLOOKUP(B52,[1]děti!$B$2:$F$129,4,FALSE))," ",VLOOKUP(B52,[1]děti!$B$2:$F$129,4,FALSE))</f>
        <v>2007</v>
      </c>
      <c r="F52" t="str">
        <f>IF(ISNA(VLOOKUP(B52,[1]děti!$B$2:$F$129,5,FALSE))," ",VLOOKUP(B52,[1]děti!$B$2:$F$129,5,FALSE))</f>
        <v>ZŠ Bennešova</v>
      </c>
    </row>
    <row r="53" spans="1:8" x14ac:dyDescent="0.25">
      <c r="A53" s="8" t="s">
        <v>19</v>
      </c>
      <c r="B53" s="8" t="s">
        <v>81</v>
      </c>
      <c r="C53" t="str">
        <f>IF(ISNA(VLOOKUP(B53,[1]děti!$B$2:$C$129,2,FALSE))," ",VLOOKUP(B53,[1]děti!$B$2:$C$129,2,FALSE))</f>
        <v>Elena</v>
      </c>
      <c r="D53" t="str">
        <f>IF(ISNA(VLOOKUP(B53,[1]děti!$B$2:$F$129,3,FALSE))," ",VLOOKUP(B53,[1]děti!$B$2:$F$129,3,FALSE))</f>
        <v>Skřivánkova</v>
      </c>
      <c r="E53">
        <f>IF(ISNA(VLOOKUP(B53,[1]děti!$B$2:$F$129,4,FALSE))," ",VLOOKUP(B53,[1]děti!$B$2:$F$129,4,FALSE))</f>
        <v>2007</v>
      </c>
      <c r="F53" t="str">
        <f>IF(ISNA(VLOOKUP(B53,[1]děti!$B$2:$F$129,5,FALSE))," ",VLOOKUP(B53,[1]děti!$B$2:$F$129,5,FALSE))</f>
        <v>ZŠ Benešova</v>
      </c>
      <c r="H53" s="8"/>
    </row>
    <row r="54" spans="1:8" x14ac:dyDescent="0.25">
      <c r="A54" s="8" t="s">
        <v>23</v>
      </c>
      <c r="B54" s="8" t="s">
        <v>82</v>
      </c>
      <c r="C54" t="str">
        <f>IF(ISNA(VLOOKUP(B54,[1]děti!$B$2:$C$129,2,FALSE))," ",VLOOKUP(B54,[1]děti!$B$2:$C$129,2,FALSE))</f>
        <v>Zuzana</v>
      </c>
      <c r="D54" t="str">
        <f>IF(ISNA(VLOOKUP(B54,[1]děti!$B$2:$F$129,3,FALSE))," ",VLOOKUP(B54,[1]děti!$B$2:$F$129,3,FALSE))</f>
        <v>Kratochvílová</v>
      </c>
      <c r="E54">
        <f>IF(ISNA(VLOOKUP(B54,[1]děti!$B$2:$F$129,4,FALSE))," ",VLOOKUP(B54,[1]děti!$B$2:$F$129,4,FALSE))</f>
        <v>2006</v>
      </c>
      <c r="F54" t="str">
        <f>IF(ISNA(VLOOKUP(B54,[1]děti!$B$2:$F$129,5,FALSE))," ",VLOOKUP(B54,[1]děti!$B$2:$F$129,5,FALSE))</f>
        <v>Bezděkov</v>
      </c>
    </row>
    <row r="55" spans="1:8" x14ac:dyDescent="0.25">
      <c r="A55" s="8" t="s">
        <v>25</v>
      </c>
      <c r="B55" s="8" t="s">
        <v>84</v>
      </c>
      <c r="C55" t="str">
        <f>IF(ISNA(VLOOKUP(B55,[1]děti!$B$2:$C$129,2,FALSE))," ",VLOOKUP(B55,[1]děti!$B$2:$C$129,2,FALSE))</f>
        <v>Lucie</v>
      </c>
      <c r="D55" t="str">
        <f>IF(ISNA(VLOOKUP(B55,[1]děti!$B$2:$F$129,3,FALSE))," ",VLOOKUP(B55,[1]děti!$B$2:$F$129,3,FALSE))</f>
        <v>Faltejsková</v>
      </c>
      <c r="E55">
        <f>IF(ISNA(VLOOKUP(B55,[1]děti!$B$2:$F$129,4,FALSE))," ",VLOOKUP(B55,[1]děti!$B$2:$F$129,4,FALSE))</f>
        <v>2007</v>
      </c>
      <c r="F55" t="str">
        <f>IF(ISNA(VLOOKUP(B55,[1]děti!$B$2:$F$129,5,FALSE))," ",VLOOKUP(B55,[1]děti!$B$2:$F$129,5,FALSE))</f>
        <v>ZŠ Bennešova</v>
      </c>
    </row>
    <row r="56" spans="1:8" x14ac:dyDescent="0.25">
      <c r="A56" s="8" t="s">
        <v>27</v>
      </c>
      <c r="B56" s="8" t="s">
        <v>85</v>
      </c>
      <c r="C56" t="str">
        <f>IF(ISNA(VLOOKUP(B56,[1]děti!$B$2:$C$129,2,FALSE))," ",VLOOKUP(B56,[1]děti!$B$2:$C$129,2,FALSE))</f>
        <v>Sofie</v>
      </c>
      <c r="D56" t="str">
        <f>IF(ISNA(VLOOKUP(B56,[1]děti!$B$2:$F$129,3,FALSE))," ",VLOOKUP(B56,[1]děti!$B$2:$F$129,3,FALSE))</f>
        <v>Ernestová</v>
      </c>
      <c r="E56">
        <f>IF(ISNA(VLOOKUP(B56,[1]děti!$B$2:$F$129,4,FALSE))," ",VLOOKUP(B56,[1]děti!$B$2:$F$129,4,FALSE))</f>
        <v>2007</v>
      </c>
      <c r="F56" t="str">
        <f>IF(ISNA(VLOOKUP(B56,[1]děti!$B$2:$F$129,5,FALSE))," ",VLOOKUP(B56,[1]děti!$B$2:$F$129,5,FALSE))</f>
        <v>LOKO trutnov</v>
      </c>
      <c r="H56" s="8"/>
    </row>
    <row r="57" spans="1:8" x14ac:dyDescent="0.25">
      <c r="A57" s="8" t="s">
        <v>29</v>
      </c>
      <c r="B57" s="8" t="s">
        <v>86</v>
      </c>
      <c r="C57" t="str">
        <f>IF(ISNA(VLOOKUP(B57,[1]děti!$B$2:$C$129,2,FALSE))," ",VLOOKUP(B57,[1]děti!$B$2:$C$129,2,FALSE))</f>
        <v>Eliška</v>
      </c>
      <c r="D57" t="str">
        <f>IF(ISNA(VLOOKUP(B57,[1]děti!$B$2:$F$129,3,FALSE))," ",VLOOKUP(B57,[1]děti!$B$2:$F$129,3,FALSE))</f>
        <v xml:space="preserve">Jarešová </v>
      </c>
      <c r="E57">
        <f>IF(ISNA(VLOOKUP(B57,[1]děti!$B$2:$F$129,4,FALSE))," ",VLOOKUP(B57,[1]děti!$B$2:$F$129,4,FALSE))</f>
        <v>2006</v>
      </c>
      <c r="F57" t="str">
        <f>IF(ISNA(VLOOKUP(B57,[1]děti!$B$2:$F$129,5,FALSE))," ",VLOOKUP(B57,[1]děti!$B$2:$F$129,5,FALSE))</f>
        <v>ZŠ Bennešova</v>
      </c>
    </row>
    <row r="58" spans="1:8" x14ac:dyDescent="0.25">
      <c r="B58" s="6"/>
      <c r="C58" s="6"/>
      <c r="D58" s="6"/>
      <c r="E58" s="6"/>
      <c r="F58" s="6"/>
      <c r="G58" s="15"/>
    </row>
    <row r="59" spans="1:8" ht="18.75" x14ac:dyDescent="0.25">
      <c r="A59" s="7" t="s">
        <v>87</v>
      </c>
      <c r="B59"/>
      <c r="F59" s="8"/>
      <c r="G59" s="8" t="s">
        <v>88</v>
      </c>
    </row>
    <row r="60" spans="1:8" ht="15.75" thickBot="1" x14ac:dyDescent="0.3">
      <c r="A60" s="9" t="s">
        <v>5</v>
      </c>
      <c r="B60" s="10" t="s">
        <v>6</v>
      </c>
      <c r="C60" s="10" t="s">
        <v>7</v>
      </c>
      <c r="D60" s="10" t="s">
        <v>8</v>
      </c>
      <c r="E60" s="11" t="s">
        <v>9</v>
      </c>
      <c r="F60" s="10" t="s">
        <v>10</v>
      </c>
      <c r="G60" s="12" t="s">
        <v>11</v>
      </c>
    </row>
    <row r="61" spans="1:8" x14ac:dyDescent="0.25">
      <c r="A61" s="5" t="s">
        <v>12</v>
      </c>
      <c r="B61" t="s">
        <v>89</v>
      </c>
      <c r="C61" t="str">
        <f>IF(ISNA(VLOOKUP(B61,[1]děti!$B$2:$C$129,2,FALSE))," ",VLOOKUP(B61,[1]děti!$B$2:$C$129,2,FALSE))</f>
        <v>Klára</v>
      </c>
      <c r="D61" t="str">
        <f>IF(ISNA(VLOOKUP(B61,[1]děti!$B$2:$F$129,3,FALSE))," ",VLOOKUP(B61,[1]děti!$B$2:$F$129,3,FALSE))</f>
        <v>Štěpánková</v>
      </c>
      <c r="E61">
        <f>IF(ISNA(VLOOKUP(B61,[1]děti!$B$2:$F$129,4,FALSE))," ",VLOOKUP(B61,[1]děti!$B$2:$F$129,4,FALSE))</f>
        <v>2009</v>
      </c>
      <c r="F61" t="str">
        <f>IF(ISNA(VLOOKUP(B61,[1]děti!$B$2:$F$129,5,FALSE))," ",VLOOKUP(B61,[1]děti!$B$2:$F$129,5,FALSE))</f>
        <v>ZŠ U Stadionu Chrudim</v>
      </c>
      <c r="G61" s="16">
        <v>5.8333333333333327E-2</v>
      </c>
    </row>
    <row r="62" spans="1:8" x14ac:dyDescent="0.25">
      <c r="A62" s="8" t="s">
        <v>14</v>
      </c>
      <c r="B62" t="s">
        <v>91</v>
      </c>
      <c r="C62" t="str">
        <f>IF(ISNA(VLOOKUP(B62,[1]děti!$B$2:$C$129,2,FALSE))," ",VLOOKUP(B62,[1]děti!$B$2:$C$129,2,FALSE))</f>
        <v>Valerie</v>
      </c>
      <c r="D62" t="str">
        <f>IF(ISNA(VLOOKUP(B62,[1]děti!$B$2:$F$129,3,FALSE))," ",VLOOKUP(B62,[1]děti!$B$2:$F$129,3,FALSE))</f>
        <v>Ševečková</v>
      </c>
      <c r="E62">
        <f>IF(ISNA(VLOOKUP(B62,[1]děti!$B$2:$F$129,4,FALSE))," ",VLOOKUP(B62,[1]děti!$B$2:$F$129,4,FALSE))</f>
        <v>2008</v>
      </c>
      <c r="F62" t="str">
        <f>IF(ISNA(VLOOKUP(B62,[1]děti!$B$2:$F$129,5,FALSE))," ",VLOOKUP(B62,[1]děti!$B$2:$F$129,5,FALSE))</f>
        <v>ZŠ Benešova</v>
      </c>
      <c r="G62" s="16">
        <v>6.0416666666666667E-2</v>
      </c>
    </row>
    <row r="63" spans="1:8" x14ac:dyDescent="0.25">
      <c r="A63" s="8" t="s">
        <v>17</v>
      </c>
      <c r="B63" s="8" t="s">
        <v>92</v>
      </c>
      <c r="C63" t="str">
        <f>IF(ISNA(VLOOKUP(B63,[1]děti!$B$2:$C$129,2,FALSE))," ",VLOOKUP(B63,[1]děti!$B$2:$C$129,2,FALSE))</f>
        <v>Lucie</v>
      </c>
      <c r="D63" t="str">
        <f>IF(ISNA(VLOOKUP(B63,[1]děti!$B$2:$F$129,3,FALSE))," ",VLOOKUP(B63,[1]děti!$B$2:$F$129,3,FALSE))</f>
        <v>Fialová</v>
      </c>
      <c r="E63">
        <f>IF(ISNA(VLOOKUP(B63,[1]děti!$B$2:$F$129,4,FALSE))," ",VLOOKUP(B63,[1]děti!$B$2:$F$129,4,FALSE))</f>
        <v>2009</v>
      </c>
      <c r="F63" t="str">
        <f>IF(ISNA(VLOOKUP(B63,[1]děti!$B$2:$F$129,5,FALSE))," ",VLOOKUP(B63,[1]děti!$B$2:$F$129,5,FALSE))</f>
        <v>LOKO trutnov</v>
      </c>
      <c r="G63" s="16">
        <v>6.0416666666666667E-2</v>
      </c>
    </row>
    <row r="64" spans="1:8" x14ac:dyDescent="0.25">
      <c r="A64" s="5" t="s">
        <v>19</v>
      </c>
      <c r="B64" s="8" t="s">
        <v>93</v>
      </c>
      <c r="C64" t="str">
        <f>IF(ISNA(VLOOKUP(B64,[1]děti!$B$2:$C$129,2,FALSE))," ",VLOOKUP(B64,[1]děti!$B$2:$C$129,2,FALSE))</f>
        <v>Kamila</v>
      </c>
      <c r="D64" t="str">
        <f>IF(ISNA(VLOOKUP(B64,[1]děti!$B$2:$F$129,3,FALSE))," ",VLOOKUP(B64,[1]děti!$B$2:$F$129,3,FALSE))</f>
        <v>Šedová</v>
      </c>
      <c r="E64">
        <f>IF(ISNA(VLOOKUP(B64,[1]děti!$B$2:$F$129,4,FALSE))," ",VLOOKUP(B64,[1]děti!$B$2:$F$129,4,FALSE))</f>
        <v>2008</v>
      </c>
      <c r="F64" t="str">
        <f>IF(ISNA(VLOOKUP(B64,[1]děti!$B$2:$F$129,5,FALSE))," ",VLOOKUP(B64,[1]děti!$B$2:$F$129,5,FALSE))</f>
        <v>AC VM</v>
      </c>
      <c r="G64" s="16">
        <v>6.1111111111111116E-2</v>
      </c>
    </row>
    <row r="65" spans="1:7" x14ac:dyDescent="0.25">
      <c r="A65" s="8" t="s">
        <v>23</v>
      </c>
      <c r="B65" s="8" t="s">
        <v>95</v>
      </c>
      <c r="C65" t="str">
        <f>IF(ISNA(VLOOKUP(B65,[1]děti!$B$2:$C$129,2,FALSE))," ",VLOOKUP(B65,[1]děti!$B$2:$C$129,2,FALSE))</f>
        <v>Hana</v>
      </c>
      <c r="D65" t="str">
        <f>IF(ISNA(VLOOKUP(B65,[1]děti!$B$2:$F$129,3,FALSE))," ",VLOOKUP(B65,[1]děti!$B$2:$F$129,3,FALSE))</f>
        <v>Fenclová</v>
      </c>
      <c r="E65">
        <f>IF(ISNA(VLOOKUP(B65,[1]děti!$B$2:$F$129,4,FALSE))," ",VLOOKUP(B65,[1]děti!$B$2:$F$129,4,FALSE))</f>
        <v>2010</v>
      </c>
      <c r="F65" t="str">
        <f>IF(ISNA(VLOOKUP(B65,[1]děti!$B$2:$F$129,5,FALSE))," ",VLOOKUP(B65,[1]děti!$B$2:$F$129,5,FALSE))</f>
        <v>Pardubice</v>
      </c>
      <c r="G65" s="16">
        <v>6.25E-2</v>
      </c>
    </row>
    <row r="66" spans="1:7" x14ac:dyDescent="0.25">
      <c r="A66" s="8" t="s">
        <v>25</v>
      </c>
      <c r="B66" s="8" t="s">
        <v>98</v>
      </c>
      <c r="C66" t="str">
        <f>IF(ISNA(VLOOKUP(B66,[1]děti!$B$2:$C$129,2,FALSE))," ",VLOOKUP(B66,[1]děti!$B$2:$C$129,2,FALSE))</f>
        <v>Veronika</v>
      </c>
      <c r="D66" t="str">
        <f>IF(ISNA(VLOOKUP(B66,[1]děti!$B$2:$F$129,3,FALSE))," ",VLOOKUP(B66,[1]děti!$B$2:$F$129,3,FALSE))</f>
        <v>Kopáčová</v>
      </c>
      <c r="E66">
        <f>IF(ISNA(VLOOKUP(B66,[1]děti!$B$2:$F$129,4,FALSE))," ",VLOOKUP(B66,[1]děti!$B$2:$F$129,4,FALSE))</f>
        <v>2009</v>
      </c>
      <c r="F66" t="str">
        <f>IF(ISNA(VLOOKUP(B66,[1]děti!$B$2:$F$129,5,FALSE))," ",VLOOKUP(B66,[1]děti!$B$2:$F$129,5,FALSE))</f>
        <v>SŽ Svítkov</v>
      </c>
      <c r="G66" s="16">
        <v>6.3888888888888884E-2</v>
      </c>
    </row>
    <row r="67" spans="1:7" x14ac:dyDescent="0.25">
      <c r="A67" s="5" t="s">
        <v>27</v>
      </c>
      <c r="B67" s="8" t="s">
        <v>99</v>
      </c>
      <c r="C67" t="str">
        <f>IF(ISNA(VLOOKUP(B67,[1]děti!$B$2:$C$129,2,FALSE))," ",VLOOKUP(B67,[1]děti!$B$2:$C$129,2,FALSE))</f>
        <v>Lucie</v>
      </c>
      <c r="D67" t="str">
        <f>IF(ISNA(VLOOKUP(B67,[1]děti!$B$2:$F$129,3,FALSE))," ",VLOOKUP(B67,[1]děti!$B$2:$F$129,3,FALSE))</f>
        <v xml:space="preserve">Ličartovská </v>
      </c>
      <c r="E67">
        <f>IF(ISNA(VLOOKUP(B67,[1]děti!$B$2:$F$129,4,FALSE))," ",VLOOKUP(B67,[1]děti!$B$2:$F$129,4,FALSE))</f>
        <v>2008</v>
      </c>
      <c r="F67" t="str">
        <f>IF(ISNA(VLOOKUP(B67,[1]děti!$B$2:$F$129,5,FALSE))," ",VLOOKUP(B67,[1]děti!$B$2:$F$129,5,FALSE))</f>
        <v>ZŠ Bennešova</v>
      </c>
      <c r="G67" s="16">
        <v>6.805555555555555E-2</v>
      </c>
    </row>
    <row r="68" spans="1:7" x14ac:dyDescent="0.25">
      <c r="A68" s="8" t="s">
        <v>29</v>
      </c>
      <c r="B68" s="8" t="s">
        <v>100</v>
      </c>
      <c r="C68" t="str">
        <f>IF(ISNA(VLOOKUP(B68,[1]děti!$B$2:$C$129,2,FALSE))," ",VLOOKUP(B68,[1]děti!$B$2:$C$129,2,FALSE))</f>
        <v>Adéla</v>
      </c>
      <c r="D68" t="str">
        <f>IF(ISNA(VLOOKUP(B68,[1]děti!$B$2:$F$129,3,FALSE))," ",VLOOKUP(B68,[1]děti!$B$2:$F$129,3,FALSE))</f>
        <v>Valetová</v>
      </c>
      <c r="E68">
        <f>IF(ISNA(VLOOKUP(B68,[1]děti!$B$2:$F$129,4,FALSE))," ",VLOOKUP(B68,[1]děti!$B$2:$F$129,4,FALSE))</f>
        <v>2010</v>
      </c>
      <c r="F68" t="str">
        <f>IF(ISNA(VLOOKUP(B68,[1]děti!$B$2:$F$129,5,FALSE))," ",VLOOKUP(B68,[1]děti!$B$2:$F$129,5,FALSE))</f>
        <v>ZŠ Bennešova</v>
      </c>
      <c r="G68" s="16">
        <v>7.013888888888889E-2</v>
      </c>
    </row>
    <row r="69" spans="1:7" x14ac:dyDescent="0.25">
      <c r="A69" s="8" t="s">
        <v>31</v>
      </c>
      <c r="B69" s="8" t="s">
        <v>101</v>
      </c>
      <c r="C69" t="str">
        <f>IF(ISNA(VLOOKUP(B69,[1]děti!$B$2:$C$129,2,FALSE))," ",VLOOKUP(B69,[1]děti!$B$2:$C$129,2,FALSE))</f>
        <v>Dorota</v>
      </c>
      <c r="D69" t="str">
        <f>IF(ISNA(VLOOKUP(B69,[1]děti!$B$2:$F$129,3,FALSE))," ",VLOOKUP(B69,[1]děti!$B$2:$F$129,3,FALSE))</f>
        <v>Růžičková</v>
      </c>
      <c r="E69">
        <f>IF(ISNA(VLOOKUP(B69,[1]děti!$B$2:$F$129,4,FALSE))," ",VLOOKUP(B69,[1]děti!$B$2:$F$129,4,FALSE))</f>
        <v>2008</v>
      </c>
      <c r="F69" t="str">
        <f>IF(ISNA(VLOOKUP(B69,[1]děti!$B$2:$F$129,5,FALSE))," ",VLOOKUP(B69,[1]děti!$B$2:$F$129,5,FALSE))</f>
        <v>ZŠ Bennešova</v>
      </c>
      <c r="G69" s="16">
        <v>7.2916666666666671E-2</v>
      </c>
    </row>
    <row r="70" spans="1:7" x14ac:dyDescent="0.25">
      <c r="A70" s="5" t="s">
        <v>72</v>
      </c>
      <c r="B70" s="8" t="s">
        <v>102</v>
      </c>
      <c r="C70" t="str">
        <f>IF(ISNA(VLOOKUP(B70,[1]děti!$B$2:$C$129,2,FALSE))," ",VLOOKUP(B70,[1]děti!$B$2:$C$129,2,FALSE))</f>
        <v>Natálie</v>
      </c>
      <c r="D70" t="str">
        <f>IF(ISNA(VLOOKUP(B70,[1]děti!$B$2:$F$129,3,FALSE))," ",VLOOKUP(B70,[1]děti!$B$2:$F$129,3,FALSE))</f>
        <v>Malinová</v>
      </c>
      <c r="E70">
        <f>IF(ISNA(VLOOKUP(B70,[1]děti!$B$2:$F$129,4,FALSE))," ",VLOOKUP(B70,[1]děti!$B$2:$F$129,4,FALSE))</f>
        <v>2008</v>
      </c>
      <c r="F70" t="str">
        <f>IF(ISNA(VLOOKUP(B70,[1]děti!$B$2:$F$129,5,FALSE))," ",VLOOKUP(B70,[1]děti!$B$2:$F$129,5,FALSE))</f>
        <v>ZŠ Bennešova</v>
      </c>
      <c r="G70" s="16">
        <v>7.2916666666666671E-2</v>
      </c>
    </row>
    <row r="71" spans="1:7" x14ac:dyDescent="0.25">
      <c r="A71" s="8" t="s">
        <v>74</v>
      </c>
      <c r="B71" s="8" t="s">
        <v>103</v>
      </c>
      <c r="C71" t="str">
        <f>IF(ISNA(VLOOKUP(B71,[1]děti!$B$2:$C$129,2,FALSE))," ",VLOOKUP(B71,[1]děti!$B$2:$C$129,2,FALSE))</f>
        <v>Eliška</v>
      </c>
      <c r="D71" t="str">
        <f>IF(ISNA(VLOOKUP(B71,[1]děti!$B$2:$F$129,3,FALSE))," ",VLOOKUP(B71,[1]děti!$B$2:$F$129,3,FALSE))</f>
        <v>Nejedlá</v>
      </c>
      <c r="E71">
        <f>IF(ISNA(VLOOKUP(B71,[1]děti!$B$2:$F$129,4,FALSE))," ",VLOOKUP(B71,[1]děti!$B$2:$F$129,4,FALSE))</f>
        <v>2009</v>
      </c>
      <c r="F71" t="str">
        <f>IF(ISNA(VLOOKUP(B71,[1]děti!$B$2:$F$129,5,FALSE))," ",VLOOKUP(B71,[1]děti!$B$2:$F$129,5,FALSE))</f>
        <v>ZŠ Bennešova</v>
      </c>
      <c r="G71" s="16">
        <v>7.4305555555555555E-2</v>
      </c>
    </row>
    <row r="72" spans="1:7" x14ac:dyDescent="0.25">
      <c r="A72" s="8" t="s">
        <v>104</v>
      </c>
      <c r="B72" s="8" t="s">
        <v>105</v>
      </c>
      <c r="C72" t="str">
        <f>IF(ISNA(VLOOKUP(B72,[1]děti!$B$2:$C$129,2,FALSE))," ",VLOOKUP(B72,[1]děti!$B$2:$C$129,2,FALSE))</f>
        <v>Stella</v>
      </c>
      <c r="D72" t="str">
        <f>IF(ISNA(VLOOKUP(B72,[1]děti!$B$2:$F$129,3,FALSE))," ",VLOOKUP(B72,[1]děti!$B$2:$F$129,3,FALSE))</f>
        <v>Černá</v>
      </c>
      <c r="E72">
        <f>IF(ISNA(VLOOKUP(B72,[1]děti!$B$2:$F$129,4,FALSE))," ",VLOOKUP(B72,[1]děti!$B$2:$F$129,4,FALSE))</f>
        <v>2009</v>
      </c>
      <c r="F72" t="str">
        <f>IF(ISNA(VLOOKUP(B72,[1]děti!$B$2:$F$129,5,FALSE))," ",VLOOKUP(B72,[1]děti!$B$2:$F$129,5,FALSE))</f>
        <v>Opatovice nad Labem</v>
      </c>
      <c r="G72" s="16">
        <v>7.5694444444444439E-2</v>
      </c>
    </row>
    <row r="73" spans="1:7" x14ac:dyDescent="0.25">
      <c r="A73" s="5" t="s">
        <v>107</v>
      </c>
      <c r="B73" s="8" t="s">
        <v>108</v>
      </c>
      <c r="C73" t="str">
        <f>IF(ISNA(VLOOKUP(B73,[1]děti!$B$2:$C$129,2,FALSE))," ",VLOOKUP(B73,[1]děti!$B$2:$C$129,2,FALSE))</f>
        <v>Pavlína</v>
      </c>
      <c r="D73" t="str">
        <f>IF(ISNA(VLOOKUP(B73,[1]děti!$B$2:$F$129,3,FALSE))," ",VLOOKUP(B73,[1]děti!$B$2:$F$129,3,FALSE))</f>
        <v>Seligrová</v>
      </c>
      <c r="E73">
        <f>IF(ISNA(VLOOKUP(B73,[1]děti!$B$2:$F$129,4,FALSE))," ",VLOOKUP(B73,[1]děti!$B$2:$F$129,4,FALSE))</f>
        <v>2009</v>
      </c>
      <c r="F73" t="str">
        <f>IF(ISNA(VLOOKUP(B73,[1]děti!$B$2:$F$129,5,FALSE))," ",VLOOKUP(B73,[1]děti!$B$2:$F$129,5,FALSE))</f>
        <v>Opatovice nad Labem</v>
      </c>
      <c r="G73" s="16">
        <v>7.5694444444444439E-2</v>
      </c>
    </row>
    <row r="74" spans="1:7" x14ac:dyDescent="0.25">
      <c r="A74" s="8" t="s">
        <v>109</v>
      </c>
      <c r="B74" s="8" t="s">
        <v>103</v>
      </c>
      <c r="C74" t="str">
        <f>IF(ISNA(VLOOKUP(B74,[1]děti!$B$2:$C$129,2,FALSE))," ",VLOOKUP(B74,[1]děti!$B$2:$C$129,2,FALSE))</f>
        <v>Eliška</v>
      </c>
      <c r="D74" t="str">
        <f>IF(ISNA(VLOOKUP(B74,[1]děti!$B$2:$F$129,3,FALSE))," ",VLOOKUP(B74,[1]děti!$B$2:$F$129,3,FALSE))</f>
        <v>Nejedlá</v>
      </c>
      <c r="E74">
        <f>IF(ISNA(VLOOKUP(B74,[1]děti!$B$2:$F$129,4,FALSE))," ",VLOOKUP(B74,[1]děti!$B$2:$F$129,4,FALSE))</f>
        <v>2009</v>
      </c>
      <c r="F74" t="str">
        <f>IF(ISNA(VLOOKUP(B74,[1]děti!$B$2:$F$129,5,FALSE))," ",VLOOKUP(B74,[1]děti!$B$2:$F$129,5,FALSE))</f>
        <v>ZŠ Bennešova</v>
      </c>
      <c r="G74" s="16">
        <v>7.6388888888888895E-2</v>
      </c>
    </row>
    <row r="75" spans="1:7" x14ac:dyDescent="0.25">
      <c r="A75" s="8" t="s">
        <v>110</v>
      </c>
      <c r="B75" s="8" t="s">
        <v>111</v>
      </c>
      <c r="C75" t="str">
        <f>IF(ISNA(VLOOKUP(B75,[1]děti!$B$2:$C$129,2,FALSE))," ",VLOOKUP(B75,[1]děti!$B$2:$C$129,2,FALSE))</f>
        <v>Karolína</v>
      </c>
      <c r="D75" t="str">
        <f>IF(ISNA(VLOOKUP(B75,[1]děti!$B$2:$F$129,3,FALSE))," ",VLOOKUP(B75,[1]děti!$B$2:$F$129,3,FALSE))</f>
        <v>Veverková</v>
      </c>
      <c r="E75">
        <f>IF(ISNA(VLOOKUP(B75,[1]děti!$B$2:$F$129,4,FALSE))," ",VLOOKUP(B75,[1]děti!$B$2:$F$129,4,FALSE))</f>
        <v>2010</v>
      </c>
      <c r="F75" t="str">
        <f>IF(ISNA(VLOOKUP(B75,[1]děti!$B$2:$F$129,5,FALSE))," ",VLOOKUP(B75,[1]děti!$B$2:$F$129,5,FALSE))</f>
        <v>ZŠ Bennešova</v>
      </c>
      <c r="G75" s="16">
        <v>7.7777777777777779E-2</v>
      </c>
    </row>
    <row r="76" spans="1:7" x14ac:dyDescent="0.25">
      <c r="A76" s="5" t="s">
        <v>112</v>
      </c>
      <c r="B76" s="8" t="s">
        <v>113</v>
      </c>
      <c r="C76" t="str">
        <f>IF(ISNA(VLOOKUP(B76,[1]děti!$B$2:$C$129,2,FALSE))," ",VLOOKUP(B76,[1]děti!$B$2:$C$129,2,FALSE))</f>
        <v>Veronika</v>
      </c>
      <c r="D76" t="str">
        <f>IF(ISNA(VLOOKUP(B76,[1]děti!$B$2:$F$129,3,FALSE))," ",VLOOKUP(B76,[1]děti!$B$2:$F$129,3,FALSE))</f>
        <v>Tomínová</v>
      </c>
      <c r="E76">
        <f>IF(ISNA(VLOOKUP(B76,[1]děti!$B$2:$F$129,4,FALSE))," ",VLOOKUP(B76,[1]děti!$B$2:$F$129,4,FALSE))</f>
        <v>2010</v>
      </c>
      <c r="F76" t="str">
        <f>IF(ISNA(VLOOKUP(B76,[1]děti!$B$2:$F$129,5,FALSE))," ",VLOOKUP(B76,[1]děti!$B$2:$F$129,5,FALSE))</f>
        <v>ZŠ Benešovka</v>
      </c>
      <c r="G76" s="16">
        <v>7.8472222222222221E-2</v>
      </c>
    </row>
    <row r="77" spans="1:7" x14ac:dyDescent="0.25">
      <c r="A77" s="8" t="s">
        <v>114</v>
      </c>
      <c r="B77" s="8" t="s">
        <v>115</v>
      </c>
      <c r="C77" t="str">
        <f>IF(ISNA(VLOOKUP(B77,[1]děti!$B$2:$C$129,2,FALSE))," ",VLOOKUP(B77,[1]děti!$B$2:$C$129,2,FALSE))</f>
        <v>Valerie</v>
      </c>
      <c r="D77" t="str">
        <f>IF(ISNA(VLOOKUP(B77,[1]děti!$B$2:$F$129,3,FALSE))," ",VLOOKUP(B77,[1]děti!$B$2:$F$129,3,FALSE))</f>
        <v>Kuboušková</v>
      </c>
      <c r="E77">
        <f>IF(ISNA(VLOOKUP(B77,[1]děti!$B$2:$F$129,4,FALSE))," ",VLOOKUP(B77,[1]děti!$B$2:$F$129,4,FALSE))</f>
        <v>2009</v>
      </c>
      <c r="F77" t="str">
        <f>IF(ISNA(VLOOKUP(B77,[1]děti!$B$2:$F$129,5,FALSE))," ",VLOOKUP(B77,[1]děti!$B$2:$F$129,5,FALSE))</f>
        <v>ZŠ Bennešova</v>
      </c>
      <c r="G77" s="16">
        <v>7.8472222222222221E-2</v>
      </c>
    </row>
    <row r="78" spans="1:7" x14ac:dyDescent="0.25">
      <c r="A78" s="8" t="s">
        <v>116</v>
      </c>
      <c r="B78" s="8" t="s">
        <v>117</v>
      </c>
      <c r="C78" t="str">
        <f>IF(ISNA(VLOOKUP(B78,[1]děti!$B$2:$C$129,2,FALSE))," ",VLOOKUP(B78,[1]děti!$B$2:$C$129,2,FALSE))</f>
        <v>Kateřna</v>
      </c>
      <c r="D78" t="str">
        <f>IF(ISNA(VLOOKUP(B78,[1]děti!$B$2:$F$129,3,FALSE))," ",VLOOKUP(B78,[1]děti!$B$2:$F$129,3,FALSE))</f>
        <v>Faltejsková</v>
      </c>
      <c r="E78">
        <f>IF(ISNA(VLOOKUP(B78,[1]děti!$B$2:$F$129,4,FALSE))," ",VLOOKUP(B78,[1]děti!$B$2:$F$129,4,FALSE))</f>
        <v>2010</v>
      </c>
      <c r="F78" t="str">
        <f>IF(ISNA(VLOOKUP(B78,[1]děti!$B$2:$F$129,5,FALSE))," ",VLOOKUP(B78,[1]děti!$B$2:$F$129,5,FALSE))</f>
        <v>ZŠ Benešova</v>
      </c>
      <c r="G78" s="16">
        <v>7.9166666666666663E-2</v>
      </c>
    </row>
    <row r="79" spans="1:7" x14ac:dyDescent="0.25">
      <c r="A79" s="5" t="s">
        <v>118</v>
      </c>
      <c r="B79" s="8" t="s">
        <v>119</v>
      </c>
      <c r="C79" t="str">
        <f>IF(ISNA(VLOOKUP(B79,[1]děti!$B$2:$C$129,2,FALSE))," ",VLOOKUP(B79,[1]děti!$B$2:$C$129,2,FALSE))</f>
        <v>Sofie</v>
      </c>
      <c r="D79" t="str">
        <f>IF(ISNA(VLOOKUP(B79,[1]děti!$B$2:$F$129,3,FALSE))," ",VLOOKUP(B79,[1]děti!$B$2:$F$129,3,FALSE))</f>
        <v>Kraftová</v>
      </c>
      <c r="E79">
        <f>IF(ISNA(VLOOKUP(B79,[1]děti!$B$2:$F$129,4,FALSE))," ",VLOOKUP(B79,[1]děti!$B$2:$F$129,4,FALSE))</f>
        <v>2010</v>
      </c>
      <c r="F79" t="str">
        <f>IF(ISNA(VLOOKUP(B79,[1]děti!$B$2:$F$129,5,FALSE))," ",VLOOKUP(B79,[1]děti!$B$2:$F$129,5,FALSE))</f>
        <v>ZŠ Benešova</v>
      </c>
      <c r="G79" s="16">
        <v>8.0555555555555561E-2</v>
      </c>
    </row>
    <row r="80" spans="1:7" x14ac:dyDescent="0.25">
      <c r="A80" s="8" t="s">
        <v>120</v>
      </c>
      <c r="B80" s="8" t="s">
        <v>121</v>
      </c>
      <c r="C80" t="str">
        <f>IF(ISNA(VLOOKUP(B80,[1]děti!$B$2:$C$129,2,FALSE))," ",VLOOKUP(B80,[1]děti!$B$2:$C$129,2,FALSE))</f>
        <v>Kristýna</v>
      </c>
      <c r="D80" t="str">
        <f>IF(ISNA(VLOOKUP(B80,[1]děti!$B$2:$F$129,3,FALSE))," ",VLOOKUP(B80,[1]děti!$B$2:$F$129,3,FALSE))</f>
        <v>Pařízková</v>
      </c>
      <c r="E80">
        <f>IF(ISNA(VLOOKUP(B80,[1]děti!$B$2:$F$129,4,FALSE))," ",VLOOKUP(B80,[1]děti!$B$2:$F$129,4,FALSE))</f>
        <v>2010</v>
      </c>
      <c r="F80" t="str">
        <f>IF(ISNA(VLOOKUP(B80,[1]děti!$B$2:$F$129,5,FALSE))," ",VLOOKUP(B80,[1]děti!$B$2:$F$129,5,FALSE))</f>
        <v>ZŠ Bennešova</v>
      </c>
      <c r="G80" s="16">
        <v>8.2638888888888887E-2</v>
      </c>
    </row>
    <row r="81" spans="1:7" x14ac:dyDescent="0.25">
      <c r="A81" s="8" t="s">
        <v>122</v>
      </c>
      <c r="B81" s="8" t="s">
        <v>123</v>
      </c>
      <c r="C81" t="str">
        <f>IF(ISNA(VLOOKUP(B81,[1]děti!$B$2:$C$129,2,FALSE))," ",VLOOKUP(B81,[1]děti!$B$2:$C$129,2,FALSE))</f>
        <v>Adéla</v>
      </c>
      <c r="D81" t="str">
        <f>IF(ISNA(VLOOKUP(B81,[1]děti!$B$2:$F$129,3,FALSE))," ",VLOOKUP(B81,[1]děti!$B$2:$F$129,3,FALSE))</f>
        <v>Lajvrová</v>
      </c>
      <c r="E81">
        <f>IF(ISNA(VLOOKUP(B81,[1]děti!$B$2:$F$129,4,FALSE))," ",VLOOKUP(B81,[1]děti!$B$2:$F$129,4,FALSE))</f>
        <v>2010</v>
      </c>
      <c r="F81" t="str">
        <f>IF(ISNA(VLOOKUP(B81,[1]děti!$B$2:$F$129,5,FALSE))," ",VLOOKUP(B81,[1]děti!$B$2:$F$129,5,FALSE))</f>
        <v>ZŠ Benešova</v>
      </c>
      <c r="G81" s="16">
        <v>8.3333333333333329E-2</v>
      </c>
    </row>
    <row r="82" spans="1:7" x14ac:dyDescent="0.25">
      <c r="A82" s="5" t="s">
        <v>124</v>
      </c>
      <c r="B82" s="8" t="s">
        <v>125</v>
      </c>
      <c r="C82" t="str">
        <f>IF(ISNA(VLOOKUP(B82,[1]děti!$B$2:$C$129,2,FALSE))," ",VLOOKUP(B82,[1]děti!$B$2:$C$129,2,FALSE))</f>
        <v>Ina</v>
      </c>
      <c r="D82" t="str">
        <f>IF(ISNA(VLOOKUP(B82,[1]děti!$B$2:$F$129,3,FALSE))," ",VLOOKUP(B82,[1]děti!$B$2:$F$129,3,FALSE))</f>
        <v>Loubová</v>
      </c>
      <c r="E82">
        <f>IF(ISNA(VLOOKUP(B82,[1]děti!$B$2:$F$129,4,FALSE))," ",VLOOKUP(B82,[1]děti!$B$2:$F$129,4,FALSE))</f>
        <v>2010</v>
      </c>
      <c r="F82" t="str">
        <f>IF(ISNA(VLOOKUP(B82,[1]děti!$B$2:$F$129,5,FALSE))," ",VLOOKUP(B82,[1]děti!$B$2:$F$129,5,FALSE))</f>
        <v>ZŠ Benešova</v>
      </c>
      <c r="G82" s="16">
        <v>8.6111111111111124E-2</v>
      </c>
    </row>
    <row r="83" spans="1:7" x14ac:dyDescent="0.25">
      <c r="A83" s="8" t="s">
        <v>126</v>
      </c>
      <c r="B83" s="8" t="s">
        <v>127</v>
      </c>
      <c r="C83" t="str">
        <f>IF(ISNA(VLOOKUP(B83,[1]děti!$B$2:$C$129,2,FALSE))," ",VLOOKUP(B83,[1]děti!$B$2:$C$129,2,FALSE))</f>
        <v>Anelli</v>
      </c>
      <c r="D83" t="str">
        <f>IF(ISNA(VLOOKUP(B83,[1]děti!$B$2:$F$129,3,FALSE))," ",VLOOKUP(B83,[1]děti!$B$2:$F$129,3,FALSE))</f>
        <v>Vrátná</v>
      </c>
      <c r="E83">
        <f>IF(ISNA(VLOOKUP(B83,[1]děti!$B$2:$F$129,4,FALSE))," ",VLOOKUP(B83,[1]děti!$B$2:$F$129,4,FALSE))</f>
        <v>2008</v>
      </c>
      <c r="F83" t="str">
        <f>IF(ISNA(VLOOKUP(B83,[1]děti!$B$2:$F$129,5,FALSE))," ",VLOOKUP(B83,[1]děti!$B$2:$F$129,5,FALSE))</f>
        <v>ZŠ Benešovka</v>
      </c>
      <c r="G83" s="16">
        <v>8.8888888888888892E-2</v>
      </c>
    </row>
    <row r="84" spans="1:7" x14ac:dyDescent="0.25">
      <c r="A84" s="8" t="s">
        <v>128</v>
      </c>
      <c r="B84" s="8" t="s">
        <v>129</v>
      </c>
      <c r="C84" t="str">
        <f>IF(ISNA(VLOOKUP(B84,[1]děti!$B$2:$C$129,2,FALSE))," ",VLOOKUP(B84,[1]děti!$B$2:$C$129,2,FALSE))</f>
        <v>Eva</v>
      </c>
      <c r="D84" t="str">
        <f>IF(ISNA(VLOOKUP(B84,[1]děti!$B$2:$F$129,3,FALSE))," ",VLOOKUP(B84,[1]děti!$B$2:$F$129,3,FALSE))</f>
        <v>Targošová</v>
      </c>
      <c r="E84">
        <f>IF(ISNA(VLOOKUP(B84,[1]děti!$B$2:$F$129,4,FALSE))," ",VLOOKUP(B84,[1]děti!$B$2:$F$129,4,FALSE))</f>
        <v>2009</v>
      </c>
      <c r="F84" t="str">
        <f>IF(ISNA(VLOOKUP(B84,[1]děti!$B$2:$F$129,5,FALSE))," ",VLOOKUP(B84,[1]děti!$B$2:$F$129,5,FALSE))</f>
        <v>ZŠ Bennešova</v>
      </c>
      <c r="G84" s="16">
        <v>8.9583333333333334E-2</v>
      </c>
    </row>
    <row r="85" spans="1:7" x14ac:dyDescent="0.25">
      <c r="A85" s="5" t="s">
        <v>130</v>
      </c>
      <c r="B85" s="8" t="s">
        <v>131</v>
      </c>
      <c r="C85" t="str">
        <f>IF(ISNA(VLOOKUP(B85,[1]děti!$B$2:$C$129,2,FALSE))," ",VLOOKUP(B85,[1]děti!$B$2:$C$129,2,FALSE))</f>
        <v>Tereza</v>
      </c>
      <c r="D85" t="str">
        <f>IF(ISNA(VLOOKUP(B85,[1]děti!$B$2:$F$129,3,FALSE))," ",VLOOKUP(B85,[1]děti!$B$2:$F$129,3,FALSE))</f>
        <v>Holubová</v>
      </c>
      <c r="E85">
        <f>IF(ISNA(VLOOKUP(B85,[1]děti!$B$2:$F$129,4,FALSE))," ",VLOOKUP(B85,[1]děti!$B$2:$F$129,4,FALSE))</f>
        <v>2010</v>
      </c>
      <c r="F85" t="str">
        <f>IF(ISNA(VLOOKUP(B85,[1]děti!$B$2:$F$129,5,FALSE))," ",VLOOKUP(B85,[1]děti!$B$2:$F$129,5,FALSE))</f>
        <v>ZŠ Studánka</v>
      </c>
      <c r="G85" s="16">
        <v>9.3055555555555558E-2</v>
      </c>
    </row>
    <row r="86" spans="1:7" x14ac:dyDescent="0.25">
      <c r="A86" s="8" t="s">
        <v>132</v>
      </c>
      <c r="B86" s="8" t="s">
        <v>133</v>
      </c>
      <c r="C86" t="str">
        <f>IF(ISNA(VLOOKUP(B86,[1]děti!$B$2:$C$129,2,FALSE))," ",VLOOKUP(B86,[1]děti!$B$2:$C$129,2,FALSE))</f>
        <v>Ester</v>
      </c>
      <c r="D86" t="str">
        <f>IF(ISNA(VLOOKUP(B86,[1]děti!$B$2:$F$129,3,FALSE))," ",VLOOKUP(B86,[1]děti!$B$2:$F$129,3,FALSE))</f>
        <v>Elichová</v>
      </c>
      <c r="E86">
        <f>IF(ISNA(VLOOKUP(B86,[1]děti!$B$2:$F$129,4,FALSE))," ",VLOOKUP(B86,[1]děti!$B$2:$F$129,4,FALSE))</f>
        <v>2010</v>
      </c>
      <c r="F86" t="str">
        <f>IF(ISNA(VLOOKUP(B86,[1]děti!$B$2:$F$129,5,FALSE))," ",VLOOKUP(B86,[1]děti!$B$2:$F$129,5,FALSE))</f>
        <v>ZŠ Benešova</v>
      </c>
      <c r="G86" s="16">
        <v>9.6527777777777768E-2</v>
      </c>
    </row>
    <row r="88" spans="1:7" ht="18.75" x14ac:dyDescent="0.25">
      <c r="A88" s="7" t="s">
        <v>134</v>
      </c>
      <c r="B88"/>
      <c r="F88" s="8"/>
      <c r="G88" s="8" t="s">
        <v>88</v>
      </c>
    </row>
    <row r="89" spans="1:7" ht="15.75" thickBot="1" x14ac:dyDescent="0.3">
      <c r="A89" s="9" t="s">
        <v>5</v>
      </c>
      <c r="B89" s="10" t="s">
        <v>6</v>
      </c>
      <c r="C89" s="10" t="s">
        <v>7</v>
      </c>
      <c r="D89" s="10" t="s">
        <v>8</v>
      </c>
      <c r="E89" s="11" t="s">
        <v>9</v>
      </c>
      <c r="F89" s="10" t="s">
        <v>10</v>
      </c>
      <c r="G89" s="12" t="s">
        <v>11</v>
      </c>
    </row>
    <row r="90" spans="1:7" x14ac:dyDescent="0.25">
      <c r="A90" s="8" t="s">
        <v>12</v>
      </c>
      <c r="B90" t="s">
        <v>135</v>
      </c>
      <c r="C90" t="str">
        <f>IF(ISNA(VLOOKUP(B90,[1]děti!$B$2:$C$129,2,FALSE))," ",VLOOKUP(B90,[1]děti!$B$2:$C$129,2,FALSE))</f>
        <v>Ondřej</v>
      </c>
      <c r="D90" t="str">
        <f>IF(ISNA(VLOOKUP(B90,[1]děti!$B$2:$F$129,3,FALSE))," ",VLOOKUP(B90,[1]děti!$B$2:$F$129,3,FALSE))</f>
        <v>Doubrava</v>
      </c>
      <c r="E90">
        <f>IF(ISNA(VLOOKUP(B90,[1]děti!$B$2:$F$129,4,FALSE))," ",VLOOKUP(B90,[1]děti!$B$2:$F$129,4,FALSE))</f>
        <v>2008</v>
      </c>
      <c r="F90" t="str">
        <f>IF(ISNA(VLOOKUP(B90,[1]děti!$B$2:$F$129,5,FALSE))," ",VLOOKUP(B90,[1]děti!$B$2:$F$129,5,FALSE))</f>
        <v>AC Pardubice</v>
      </c>
      <c r="G90" s="14">
        <v>5.6944444444444443E-2</v>
      </c>
    </row>
    <row r="91" spans="1:7" x14ac:dyDescent="0.25">
      <c r="A91" s="8" t="s">
        <v>14</v>
      </c>
      <c r="B91" t="s">
        <v>137</v>
      </c>
      <c r="C91" t="str">
        <f>IF(ISNA(VLOOKUP(B91,[1]děti!$B$2:$C$129,2,FALSE))," ",VLOOKUP(B91,[1]děti!$B$2:$C$129,2,FALSE))</f>
        <v>Patrik</v>
      </c>
      <c r="D91" t="str">
        <f>IF(ISNA(VLOOKUP(B91,[1]děti!$B$2:$F$129,3,FALSE))," ",VLOOKUP(B91,[1]děti!$B$2:$F$129,3,FALSE))</f>
        <v>Lazarák</v>
      </c>
      <c r="E91">
        <f>IF(ISNA(VLOOKUP(B91,[1]děti!$B$2:$F$129,4,FALSE))," ",VLOOKUP(B91,[1]děti!$B$2:$F$129,4,FALSE))</f>
        <v>2008</v>
      </c>
      <c r="F91" t="str">
        <f>IF(ISNA(VLOOKUP(B91,[1]děti!$B$2:$F$129,5,FALSE))," ",VLOOKUP(B91,[1]děti!$B$2:$F$129,5,FALSE))</f>
        <v>ZŠ Bennešova</v>
      </c>
      <c r="G91" s="14">
        <v>5.9027777777777783E-2</v>
      </c>
    </row>
    <row r="92" spans="1:7" x14ac:dyDescent="0.25">
      <c r="A92" s="8" t="s">
        <v>17</v>
      </c>
      <c r="B92" t="s">
        <v>138</v>
      </c>
      <c r="C92" t="str">
        <f>IF(ISNA(VLOOKUP(B92,[1]děti!$B$2:$C$129,2,FALSE))," ",VLOOKUP(B92,[1]děti!$B$2:$C$129,2,FALSE))</f>
        <v>Jakub</v>
      </c>
      <c r="D92" t="str">
        <f>IF(ISNA(VLOOKUP(B92,[1]děti!$B$2:$F$129,3,FALSE))," ",VLOOKUP(B92,[1]děti!$B$2:$F$129,3,FALSE))</f>
        <v>Kolík</v>
      </c>
      <c r="E92">
        <f>IF(ISNA(VLOOKUP(B92,[1]děti!$B$2:$F$129,4,FALSE))," ",VLOOKUP(B92,[1]děti!$B$2:$F$129,4,FALSE))</f>
        <v>2009</v>
      </c>
      <c r="F92" t="str">
        <f>IF(ISNA(VLOOKUP(B92,[1]děti!$B$2:$F$129,5,FALSE))," ",VLOOKUP(B92,[1]děti!$B$2:$F$129,5,FALSE))</f>
        <v>ZŠ Studánka</v>
      </c>
      <c r="G92" s="14">
        <v>5.9722222222222225E-2</v>
      </c>
    </row>
    <row r="93" spans="1:7" x14ac:dyDescent="0.25">
      <c r="A93" s="8" t="s">
        <v>19</v>
      </c>
      <c r="B93" s="8">
        <v>5</v>
      </c>
      <c r="C93" s="18" t="s">
        <v>36</v>
      </c>
      <c r="D93" s="18" t="s">
        <v>140</v>
      </c>
      <c r="E93" s="18">
        <v>2008</v>
      </c>
      <c r="F93" s="18" t="s">
        <v>22</v>
      </c>
      <c r="G93" s="14">
        <v>6.0416666666666667E-2</v>
      </c>
    </row>
    <row r="94" spans="1:7" x14ac:dyDescent="0.25">
      <c r="A94" s="8" t="s">
        <v>23</v>
      </c>
      <c r="B94" t="s">
        <v>141</v>
      </c>
      <c r="C94" t="str">
        <f>IF(ISNA(VLOOKUP(B94,[1]děti!$B$2:$C$129,2,FALSE))," ",VLOOKUP(B94,[1]děti!$B$2:$C$129,2,FALSE))</f>
        <v>Vítek</v>
      </c>
      <c r="D94" t="str">
        <f>IF(ISNA(VLOOKUP(B94,[1]děti!$B$2:$F$129,3,FALSE))," ",VLOOKUP(B94,[1]děti!$B$2:$F$129,3,FALSE))</f>
        <v>Strnad</v>
      </c>
      <c r="E94">
        <f>IF(ISNA(VLOOKUP(B94,[1]děti!$B$2:$F$129,4,FALSE))," ",VLOOKUP(B94,[1]děti!$B$2:$F$129,4,FALSE))</f>
        <v>2009</v>
      </c>
      <c r="F94" t="str">
        <f>IF(ISNA(VLOOKUP(B94,[1]děti!$B$2:$F$129,5,FALSE))," ",VLOOKUP(B94,[1]děti!$B$2:$F$129,5,FALSE))</f>
        <v>AC Pardubice</v>
      </c>
      <c r="G94" s="14">
        <v>6.25E-2</v>
      </c>
    </row>
    <row r="95" spans="1:7" x14ac:dyDescent="0.25">
      <c r="A95" s="8" t="s">
        <v>25</v>
      </c>
      <c r="B95" s="8" t="s">
        <v>142</v>
      </c>
      <c r="C95" t="str">
        <f>IF(ISNA(VLOOKUP(B95,[1]děti!$B$2:$C$129,2,FALSE))," ",VLOOKUP(B95,[1]děti!$B$2:$C$129,2,FALSE))</f>
        <v>Jakub</v>
      </c>
      <c r="D95" t="str">
        <f>IF(ISNA(VLOOKUP(B95,[1]děti!$B$2:$F$129,3,FALSE))," ",VLOOKUP(B95,[1]děti!$B$2:$F$129,3,FALSE))</f>
        <v>Šanda</v>
      </c>
      <c r="E95">
        <f>IF(ISNA(VLOOKUP(B95,[1]děti!$B$2:$F$129,4,FALSE))," ",VLOOKUP(B95,[1]děti!$B$2:$F$129,4,FALSE))</f>
        <v>2010</v>
      </c>
      <c r="F95" t="str">
        <f>IF(ISNA(VLOOKUP(B95,[1]děti!$B$2:$F$129,5,FALSE))," ",VLOOKUP(B95,[1]děti!$B$2:$F$129,5,FALSE))</f>
        <v>ZŠ Bennešova</v>
      </c>
      <c r="G95" s="14">
        <v>6.3888888888888884E-2</v>
      </c>
    </row>
    <row r="96" spans="1:7" x14ac:dyDescent="0.25">
      <c r="A96" s="8" t="s">
        <v>27</v>
      </c>
      <c r="B96" t="s">
        <v>137</v>
      </c>
      <c r="C96" t="str">
        <f>IF(ISNA(VLOOKUP(B96,[1]děti!$B$2:$C$129,2,FALSE))," ",VLOOKUP(B96,[1]děti!$B$2:$C$129,2,FALSE))</f>
        <v>Patrik</v>
      </c>
      <c r="D96" t="str">
        <f>IF(ISNA(VLOOKUP(B96,[1]děti!$B$2:$F$129,3,FALSE))," ",VLOOKUP(B96,[1]děti!$B$2:$F$129,3,FALSE))</f>
        <v>Lazarák</v>
      </c>
      <c r="E96">
        <f>IF(ISNA(VLOOKUP(B96,[1]děti!$B$2:$F$129,4,FALSE))," ",VLOOKUP(B96,[1]děti!$B$2:$F$129,4,FALSE))</f>
        <v>2008</v>
      </c>
      <c r="F96" t="str">
        <f>IF(ISNA(VLOOKUP(B96,[1]děti!$B$2:$F$129,5,FALSE))," ",VLOOKUP(B96,[1]děti!$B$2:$F$129,5,FALSE))</f>
        <v>ZŠ Bennešova</v>
      </c>
      <c r="G96" s="14">
        <v>6.3888888888888884E-2</v>
      </c>
    </row>
    <row r="97" spans="1:7" x14ac:dyDescent="0.25">
      <c r="A97" s="8" t="s">
        <v>29</v>
      </c>
      <c r="B97" t="s">
        <v>143</v>
      </c>
      <c r="C97" t="str">
        <f>IF(ISNA(VLOOKUP(B97,[1]děti!$B$2:$C$129,2,FALSE))," ",VLOOKUP(B97,[1]děti!$B$2:$C$129,2,FALSE))</f>
        <v>Karel</v>
      </c>
      <c r="D97" t="str">
        <f>IF(ISNA(VLOOKUP(B97,[1]děti!$B$2:$F$129,3,FALSE))," ",VLOOKUP(B97,[1]děti!$B$2:$F$129,3,FALSE))</f>
        <v>Kohout</v>
      </c>
      <c r="E97">
        <f>IF(ISNA(VLOOKUP(B97,[1]děti!$B$2:$F$129,4,FALSE))," ",VLOOKUP(B97,[1]děti!$B$2:$F$129,4,FALSE))</f>
        <v>2008</v>
      </c>
      <c r="F97" t="str">
        <f>IF(ISNA(VLOOKUP(B97,[1]děti!$B$2:$F$129,5,FALSE))," ",VLOOKUP(B97,[1]děti!$B$2:$F$129,5,FALSE))</f>
        <v>ZŠ Benešovka</v>
      </c>
      <c r="G97" s="14">
        <v>6.458333333333334E-2</v>
      </c>
    </row>
    <row r="98" spans="1:7" x14ac:dyDescent="0.25">
      <c r="A98" s="8" t="s">
        <v>31</v>
      </c>
      <c r="B98" t="s">
        <v>145</v>
      </c>
      <c r="C98" t="str">
        <f>IF(ISNA(VLOOKUP(B98,[1]děti!$B$2:$C$129,2,FALSE))," ",VLOOKUP(B98,[1]děti!$B$2:$C$129,2,FALSE))</f>
        <v>Patrik</v>
      </c>
      <c r="D98" t="str">
        <f>IF(ISNA(VLOOKUP(B98,[1]děti!$B$2:$F$129,3,FALSE))," ",VLOOKUP(B98,[1]děti!$B$2:$F$129,3,FALSE))</f>
        <v>Šimonek</v>
      </c>
      <c r="E98">
        <f>IF(ISNA(VLOOKUP(B98,[1]děti!$B$2:$F$129,4,FALSE))," ",VLOOKUP(B98,[1]děti!$B$2:$F$129,4,FALSE))</f>
        <v>2008</v>
      </c>
      <c r="F98" t="str">
        <f>IF(ISNA(VLOOKUP(B98,[1]děti!$B$2:$F$129,5,FALSE))," ",VLOOKUP(B98,[1]děti!$B$2:$F$129,5,FALSE))</f>
        <v>ZŠ Benešova</v>
      </c>
      <c r="G98" s="14">
        <v>6.458333333333334E-2</v>
      </c>
    </row>
    <row r="99" spans="1:7" x14ac:dyDescent="0.25">
      <c r="A99" s="8" t="s">
        <v>72</v>
      </c>
      <c r="B99" t="s">
        <v>146</v>
      </c>
      <c r="C99" t="str">
        <f>IF(ISNA(VLOOKUP(B99,[1]děti!$B$2:$C$129,2,FALSE))," ",VLOOKUP(B99,[1]děti!$B$2:$C$129,2,FALSE))</f>
        <v>Adam</v>
      </c>
      <c r="D99" t="str">
        <f>IF(ISNA(VLOOKUP(B99,[1]děti!$B$2:$F$129,3,FALSE))," ",VLOOKUP(B99,[1]děti!$B$2:$F$129,3,FALSE))</f>
        <v>Jonáš</v>
      </c>
      <c r="E99">
        <f>IF(ISNA(VLOOKUP(B99,[1]děti!$B$2:$F$129,4,FALSE))," ",VLOOKUP(B99,[1]děti!$B$2:$F$129,4,FALSE))</f>
        <v>2008</v>
      </c>
      <c r="F99" t="str">
        <f>IF(ISNA(VLOOKUP(B99,[1]děti!$B$2:$F$129,5,FALSE))," ",VLOOKUP(B99,[1]děti!$B$2:$F$129,5,FALSE))</f>
        <v>ZŠ Bennešova</v>
      </c>
      <c r="G99" s="14">
        <v>6.5277777777777782E-2</v>
      </c>
    </row>
    <row r="100" spans="1:7" x14ac:dyDescent="0.25">
      <c r="A100" s="8" t="s">
        <v>74</v>
      </c>
      <c r="B100" t="s">
        <v>147</v>
      </c>
      <c r="C100" t="str">
        <f>IF(ISNA(VLOOKUP(B100,[1]děti!$B$2:$C$129,2,FALSE))," ",VLOOKUP(B100,[1]děti!$B$2:$C$129,2,FALSE))</f>
        <v>Matyáš</v>
      </c>
      <c r="D100" t="str">
        <f>IF(ISNA(VLOOKUP(B100,[1]děti!$B$2:$F$129,3,FALSE))," ",VLOOKUP(B100,[1]děti!$B$2:$F$129,3,FALSE))</f>
        <v>Beděrka</v>
      </c>
      <c r="E100">
        <f>IF(ISNA(VLOOKUP(B100,[1]děti!$B$2:$F$129,4,FALSE))," ",VLOOKUP(B100,[1]děti!$B$2:$F$129,4,FALSE))</f>
        <v>2009</v>
      </c>
      <c r="F100" t="str">
        <f>IF(ISNA(VLOOKUP(B100,[1]děti!$B$2:$F$129,5,FALSE))," ",VLOOKUP(B100,[1]děti!$B$2:$F$129,5,FALSE))</f>
        <v>BMX Pardubice</v>
      </c>
      <c r="G100" s="14">
        <v>6.5277777777777782E-2</v>
      </c>
    </row>
    <row r="101" spans="1:7" x14ac:dyDescent="0.25">
      <c r="A101" s="8" t="s">
        <v>104</v>
      </c>
      <c r="B101" t="s">
        <v>148</v>
      </c>
      <c r="C101" t="str">
        <f>IF(ISNA(VLOOKUP(B101,[1]děti!$B$2:$C$129,2,FALSE))," ",VLOOKUP(B101,[1]děti!$B$2:$C$129,2,FALSE))</f>
        <v>Matěj</v>
      </c>
      <c r="D101" t="str">
        <f>IF(ISNA(VLOOKUP(B101,[1]děti!$B$2:$F$129,3,FALSE))," ",VLOOKUP(B101,[1]děti!$B$2:$F$129,3,FALSE))</f>
        <v>Kadaně</v>
      </c>
      <c r="E101">
        <f>IF(ISNA(VLOOKUP(B101,[1]děti!$B$2:$F$129,4,FALSE))," ",VLOOKUP(B101,[1]děti!$B$2:$F$129,4,FALSE))</f>
        <v>2009</v>
      </c>
      <c r="F101" t="str">
        <f>IF(ISNA(VLOOKUP(B101,[1]děti!$B$2:$F$129,5,FALSE))," ",VLOOKUP(B101,[1]děti!$B$2:$F$129,5,FALSE))</f>
        <v>ZŠ Bennešova</v>
      </c>
      <c r="G101" s="14">
        <v>6.5972222222222224E-2</v>
      </c>
    </row>
    <row r="102" spans="1:7" x14ac:dyDescent="0.25">
      <c r="A102" s="8" t="s">
        <v>107</v>
      </c>
      <c r="B102" t="s">
        <v>138</v>
      </c>
      <c r="C102" t="str">
        <f>IF(ISNA(VLOOKUP(B102,[1]děti!$B$2:$C$129,2,FALSE))," ",VLOOKUP(B102,[1]děti!$B$2:$C$129,2,FALSE))</f>
        <v>Jakub</v>
      </c>
      <c r="D102" t="str">
        <f>IF(ISNA(VLOOKUP(B102,[1]děti!$B$2:$F$129,3,FALSE))," ",VLOOKUP(B102,[1]děti!$B$2:$F$129,3,FALSE))</f>
        <v>Kolík</v>
      </c>
      <c r="E102">
        <f>IF(ISNA(VLOOKUP(B102,[1]děti!$B$2:$F$129,4,FALSE))," ",VLOOKUP(B102,[1]děti!$B$2:$F$129,4,FALSE))</f>
        <v>2009</v>
      </c>
      <c r="F102" t="str">
        <f>IF(ISNA(VLOOKUP(B102,[1]děti!$B$2:$F$129,5,FALSE))," ",VLOOKUP(B102,[1]děti!$B$2:$F$129,5,FALSE))</f>
        <v>ZŠ Studánka</v>
      </c>
      <c r="G102" s="14">
        <v>6.7361111111111108E-2</v>
      </c>
    </row>
    <row r="103" spans="1:7" x14ac:dyDescent="0.25">
      <c r="A103" s="8" t="s">
        <v>109</v>
      </c>
      <c r="B103" t="s">
        <v>149</v>
      </c>
      <c r="C103" t="str">
        <f>IF(ISNA(VLOOKUP(B103,[1]děti!$B$2:$C$129,2,FALSE))," ",VLOOKUP(B103,[1]děti!$B$2:$C$129,2,FALSE))</f>
        <v>Jan</v>
      </c>
      <c r="D103" t="str">
        <f>IF(ISNA(VLOOKUP(B103,[1]děti!$B$2:$F$129,3,FALSE))," ",VLOOKUP(B103,[1]děti!$B$2:$F$129,3,FALSE))</f>
        <v>Čepek</v>
      </c>
      <c r="E103">
        <f>IF(ISNA(VLOOKUP(B103,[1]děti!$B$2:$F$129,4,FALSE))," ",VLOOKUP(B103,[1]děti!$B$2:$F$129,4,FALSE))</f>
        <v>2008</v>
      </c>
      <c r="F103" t="str">
        <f>IF(ISNA(VLOOKUP(B103,[1]děti!$B$2:$F$129,5,FALSE))," ",VLOOKUP(B103,[1]děti!$B$2:$F$129,5,FALSE))</f>
        <v>HVEPA</v>
      </c>
      <c r="G103" s="14">
        <v>6.805555555555555E-2</v>
      </c>
    </row>
    <row r="104" spans="1:7" x14ac:dyDescent="0.25">
      <c r="A104" s="8" t="s">
        <v>110</v>
      </c>
      <c r="B104" t="s">
        <v>145</v>
      </c>
      <c r="C104" t="str">
        <f>IF(ISNA(VLOOKUP(B104,[1]děti!$B$2:$C$129,2,FALSE))," ",VLOOKUP(B104,[1]děti!$B$2:$C$129,2,FALSE))</f>
        <v>Patrik</v>
      </c>
      <c r="D104" t="str">
        <f>IF(ISNA(VLOOKUP(B104,[1]děti!$B$2:$F$129,3,FALSE))," ",VLOOKUP(B104,[1]děti!$B$2:$F$129,3,FALSE))</f>
        <v>Šimonek</v>
      </c>
      <c r="E104">
        <f>IF(ISNA(VLOOKUP(B104,[1]děti!$B$2:$F$129,4,FALSE))," ",VLOOKUP(B104,[1]děti!$B$2:$F$129,4,FALSE))</f>
        <v>2008</v>
      </c>
      <c r="F104" t="str">
        <f>IF(ISNA(VLOOKUP(B104,[1]děti!$B$2:$F$129,5,FALSE))," ",VLOOKUP(B104,[1]děti!$B$2:$F$129,5,FALSE))</f>
        <v>ZŠ Benešova</v>
      </c>
      <c r="G104" s="14">
        <v>6.8749999999999992E-2</v>
      </c>
    </row>
    <row r="105" spans="1:7" x14ac:dyDescent="0.25">
      <c r="A105" s="8" t="s">
        <v>112</v>
      </c>
      <c r="B105" t="s">
        <v>150</v>
      </c>
      <c r="C105" t="str">
        <f>IF(ISNA(VLOOKUP(B105,[1]děti!$B$2:$C$129,2,FALSE))," ",VLOOKUP(B105,[1]děti!$B$2:$C$129,2,FALSE))</f>
        <v>Jonáš</v>
      </c>
      <c r="D105" t="str">
        <f>IF(ISNA(VLOOKUP(B105,[1]děti!$B$2:$F$129,3,FALSE))," ",VLOOKUP(B105,[1]děti!$B$2:$F$129,3,FALSE))</f>
        <v>Chýle</v>
      </c>
      <c r="E105">
        <f>IF(ISNA(VLOOKUP(B105,[1]děti!$B$2:$F$129,4,FALSE))," ",VLOOKUP(B105,[1]děti!$B$2:$F$129,4,FALSE))</f>
        <v>2008</v>
      </c>
      <c r="F105" t="str">
        <f>IF(ISNA(VLOOKUP(B105,[1]děti!$B$2:$F$129,5,FALSE))," ",VLOOKUP(B105,[1]děti!$B$2:$F$129,5,FALSE))</f>
        <v>SPV Pardubice</v>
      </c>
      <c r="G105" s="16">
        <v>6.9444444444444434E-2</v>
      </c>
    </row>
    <row r="106" spans="1:7" x14ac:dyDescent="0.25">
      <c r="A106" s="8" t="s">
        <v>114</v>
      </c>
      <c r="B106" t="s">
        <v>151</v>
      </c>
      <c r="C106" t="str">
        <f>IF(ISNA(VLOOKUP(B106,[1]děti!$B$2:$C$129,2,FALSE))," ",VLOOKUP(B106,[1]děti!$B$2:$C$129,2,FALSE))</f>
        <v>Jiří</v>
      </c>
      <c r="D106" t="str">
        <f>IF(ISNA(VLOOKUP(B106,[1]děti!$B$2:$F$129,3,FALSE))," ",VLOOKUP(B106,[1]děti!$B$2:$F$129,3,FALSE))</f>
        <v>Stříteský</v>
      </c>
      <c r="E106">
        <f>IF(ISNA(VLOOKUP(B106,[1]děti!$B$2:$F$129,4,FALSE))," ",VLOOKUP(B106,[1]děti!$B$2:$F$129,4,FALSE))</f>
        <v>2008</v>
      </c>
      <c r="F106" t="str">
        <f>IF(ISNA(VLOOKUP(B106,[1]děti!$B$2:$F$129,5,FALSE))," ",VLOOKUP(B106,[1]děti!$B$2:$F$129,5,FALSE))</f>
        <v>AC Pardubice</v>
      </c>
      <c r="G106" s="16">
        <v>6.9444444444444434E-2</v>
      </c>
    </row>
    <row r="107" spans="1:7" x14ac:dyDescent="0.25">
      <c r="A107" s="8" t="s">
        <v>116</v>
      </c>
      <c r="B107" t="s">
        <v>153</v>
      </c>
      <c r="C107" t="str">
        <f>IF(ISNA(VLOOKUP(B107,[1]děti!$B$2:$C$129,2,FALSE))," ",VLOOKUP(B107,[1]děti!$B$2:$C$129,2,FALSE))</f>
        <v>Vojtěch</v>
      </c>
      <c r="D107" t="str">
        <f>IF(ISNA(VLOOKUP(B107,[1]děti!$B$2:$F$129,3,FALSE))," ",VLOOKUP(B107,[1]děti!$B$2:$F$129,3,FALSE))</f>
        <v>Lebeda</v>
      </c>
      <c r="E107">
        <f>IF(ISNA(VLOOKUP(B107,[1]děti!$B$2:$F$129,4,FALSE))," ",VLOOKUP(B107,[1]děti!$B$2:$F$129,4,FALSE))</f>
        <v>2008</v>
      </c>
      <c r="F107" t="str">
        <f>IF(ISNA(VLOOKUP(B107,[1]děti!$B$2:$F$129,5,FALSE))," ",VLOOKUP(B107,[1]děti!$B$2:$F$129,5,FALSE))</f>
        <v>Pardubice</v>
      </c>
      <c r="G107" s="16">
        <v>7.013888888888889E-2</v>
      </c>
    </row>
    <row r="108" spans="1:7" x14ac:dyDescent="0.25">
      <c r="A108" s="8" t="s">
        <v>118</v>
      </c>
      <c r="B108" s="8" t="s">
        <v>143</v>
      </c>
      <c r="C108" s="19" t="s">
        <v>155</v>
      </c>
      <c r="D108" s="19" t="s">
        <v>57</v>
      </c>
      <c r="E108" s="20">
        <v>2009</v>
      </c>
      <c r="F108" s="19" t="s">
        <v>33</v>
      </c>
      <c r="G108" s="16">
        <v>7.013888888888889E-2</v>
      </c>
    </row>
    <row r="109" spans="1:7" x14ac:dyDescent="0.25">
      <c r="A109" s="8" t="s">
        <v>120</v>
      </c>
      <c r="B109" s="8" t="s">
        <v>156</v>
      </c>
      <c r="C109" t="str">
        <f>IF(ISNA(VLOOKUP(B109,[1]děti!$B$2:$C$129,2,FALSE))," ",VLOOKUP(B109,[1]děti!$B$2:$C$129,2,FALSE))</f>
        <v>Matyáš</v>
      </c>
      <c r="D109" t="str">
        <f>IF(ISNA(VLOOKUP(B109,[1]děti!$B$2:$F$129,3,FALSE))," ",VLOOKUP(B109,[1]děti!$B$2:$F$129,3,FALSE))</f>
        <v>Bruha</v>
      </c>
      <c r="E109">
        <f>IF(ISNA(VLOOKUP(B109,[1]děti!$B$2:$F$129,4,FALSE))," ",VLOOKUP(B109,[1]děti!$B$2:$F$129,4,FALSE))</f>
        <v>2010</v>
      </c>
      <c r="F109" t="str">
        <f>IF(ISNA(VLOOKUP(B109,[1]děti!$B$2:$F$129,5,FALSE))," ",VLOOKUP(B109,[1]děti!$B$2:$F$129,5,FALSE))</f>
        <v>ZŠ Benešova</v>
      </c>
      <c r="G109" s="16">
        <v>7.3611111111111113E-2</v>
      </c>
    </row>
    <row r="110" spans="1:7" x14ac:dyDescent="0.25">
      <c r="A110" s="8" t="s">
        <v>122</v>
      </c>
      <c r="B110" s="8" t="s">
        <v>157</v>
      </c>
      <c r="C110" t="str">
        <f>IF(ISNA(VLOOKUP(B110,[1]děti!$B$2:$C$129,2,FALSE))," ",VLOOKUP(B110,[1]děti!$B$2:$C$129,2,FALSE))</f>
        <v>Jan</v>
      </c>
      <c r="D110" t="str">
        <f>IF(ISNA(VLOOKUP(B110,[1]děti!$B$2:$F$129,3,FALSE))," ",VLOOKUP(B110,[1]děti!$B$2:$F$129,3,FALSE))</f>
        <v>Klusáček</v>
      </c>
      <c r="E110">
        <f>IF(ISNA(VLOOKUP(B110,[1]děti!$B$2:$F$129,4,FALSE))," ",VLOOKUP(B110,[1]děti!$B$2:$F$129,4,FALSE))</f>
        <v>2009</v>
      </c>
      <c r="F110" t="str">
        <f>IF(ISNA(VLOOKUP(B110,[1]děti!$B$2:$F$129,5,FALSE))," ",VLOOKUP(B110,[1]děti!$B$2:$F$129,5,FALSE))</f>
        <v>ZŠ Bennešova</v>
      </c>
      <c r="G110" s="16">
        <v>7.4999999999999997E-2</v>
      </c>
    </row>
    <row r="111" spans="1:7" x14ac:dyDescent="0.25">
      <c r="A111" s="8" t="s">
        <v>124</v>
      </c>
      <c r="B111" s="8" t="s">
        <v>158</v>
      </c>
      <c r="C111" t="str">
        <f>IF(ISNA(VLOOKUP(B111,[1]děti!$B$2:$C$129,2,FALSE))," ",VLOOKUP(B111,[1]děti!$B$2:$C$129,2,FALSE))</f>
        <v>Daniel</v>
      </c>
      <c r="D111" t="str">
        <f>IF(ISNA(VLOOKUP(B111,[1]děti!$B$2:$F$129,3,FALSE))," ",VLOOKUP(B111,[1]děti!$B$2:$F$129,3,FALSE))</f>
        <v>Ločárek</v>
      </c>
      <c r="E111">
        <f>IF(ISNA(VLOOKUP(B111,[1]děti!$B$2:$F$129,4,FALSE))," ",VLOOKUP(B111,[1]děti!$B$2:$F$129,4,FALSE))</f>
        <v>2011</v>
      </c>
      <c r="F111" t="str">
        <f>IF(ISNA(VLOOKUP(B111,[1]děti!$B$2:$F$129,5,FALSE))," ",VLOOKUP(B111,[1]děti!$B$2:$F$129,5,FALSE))</f>
        <v>ZŠ Benešova</v>
      </c>
      <c r="G111" s="16"/>
    </row>
    <row r="112" spans="1:7" x14ac:dyDescent="0.25">
      <c r="A112" s="8" t="s">
        <v>126</v>
      </c>
      <c r="B112" t="s">
        <v>149</v>
      </c>
      <c r="C112" t="str">
        <f>IF(ISNA(VLOOKUP(B112,[1]děti!$B$2:$C$129,2,FALSE))," ",VLOOKUP(B112,[1]děti!$B$2:$C$129,2,FALSE))</f>
        <v>Jan</v>
      </c>
      <c r="D112" t="str">
        <f>IF(ISNA(VLOOKUP(B112,[1]děti!$B$2:$F$129,3,FALSE))," ",VLOOKUP(B112,[1]děti!$B$2:$F$129,3,FALSE))</f>
        <v>Čepek</v>
      </c>
      <c r="E112">
        <f>IF(ISNA(VLOOKUP(B112,[1]děti!$B$2:$F$129,4,FALSE))," ",VLOOKUP(B112,[1]děti!$B$2:$F$129,4,FALSE))</f>
        <v>2008</v>
      </c>
      <c r="F112" t="str">
        <f>IF(ISNA(VLOOKUP(B112,[1]děti!$B$2:$F$129,5,FALSE))," ",VLOOKUP(B112,[1]děti!$B$2:$F$129,5,FALSE))</f>
        <v>HVEPA</v>
      </c>
      <c r="G112" s="16">
        <v>7.4999999999999997E-2</v>
      </c>
    </row>
    <row r="113" spans="1:7" x14ac:dyDescent="0.25">
      <c r="A113" s="8" t="s">
        <v>128</v>
      </c>
      <c r="B113" s="8" t="s">
        <v>160</v>
      </c>
      <c r="C113" t="str">
        <f>IF(ISNA(VLOOKUP(B113,[1]děti!$B$2:$C$129,2,FALSE))," ",VLOOKUP(B113,[1]děti!$B$2:$C$129,2,FALSE))</f>
        <v>Adam</v>
      </c>
      <c r="D113" t="str">
        <f>IF(ISNA(VLOOKUP(B113,[1]děti!$B$2:$F$129,3,FALSE))," ",VLOOKUP(B113,[1]děti!$B$2:$F$129,3,FALSE))</f>
        <v>Vožnílek</v>
      </c>
      <c r="E113">
        <f>IF(ISNA(VLOOKUP(B113,[1]děti!$B$2:$F$129,4,FALSE))," ",VLOOKUP(B113,[1]děti!$B$2:$F$129,4,FALSE))</f>
        <v>2011</v>
      </c>
      <c r="F113" t="str">
        <f>IF(ISNA(VLOOKUP(B113,[1]děti!$B$2:$F$129,5,FALSE))," ",VLOOKUP(B113,[1]děti!$B$2:$F$129,5,FALSE))</f>
        <v>ZŠ Spořilov</v>
      </c>
      <c r="G113" s="16">
        <v>8.1944444444444445E-2</v>
      </c>
    </row>
    <row r="114" spans="1:7" x14ac:dyDescent="0.25">
      <c r="A114" s="8" t="s">
        <v>130</v>
      </c>
      <c r="B114" t="s">
        <v>147</v>
      </c>
      <c r="D114" s="8" t="s">
        <v>161</v>
      </c>
      <c r="G114" s="16">
        <v>8.7500000000000008E-2</v>
      </c>
    </row>
    <row r="115" spans="1:7" x14ac:dyDescent="0.25">
      <c r="A115" s="8" t="s">
        <v>132</v>
      </c>
      <c r="B115" s="8" t="s">
        <v>162</v>
      </c>
      <c r="C115" t="str">
        <f>IF(ISNA(VLOOKUP(B115,[1]děti!$B$2:$C$129,2,FALSE))," ",VLOOKUP(B115,[1]děti!$B$2:$C$129,2,FALSE))</f>
        <v>Josef</v>
      </c>
      <c r="D115" t="str">
        <f>IF(ISNA(VLOOKUP(B115,[1]děti!$B$2:$F$129,3,FALSE))," ",VLOOKUP(B115,[1]děti!$B$2:$F$129,3,FALSE))</f>
        <v>Hladík</v>
      </c>
      <c r="E115">
        <f>IF(ISNA(VLOOKUP(B115,[1]děti!$B$2:$F$129,4,FALSE))," ",VLOOKUP(B115,[1]děti!$B$2:$F$129,4,FALSE))</f>
        <v>2011</v>
      </c>
      <c r="F115" t="str">
        <f>IF(ISNA(VLOOKUP(B115,[1]děti!$B$2:$F$129,5,FALSE))," ",VLOOKUP(B115,[1]děti!$B$2:$F$129,5,FALSE))</f>
        <v>ZŠ Benešova</v>
      </c>
      <c r="G115" s="16">
        <v>9.0277777777777776E-2</v>
      </c>
    </row>
    <row r="116" spans="1:7" x14ac:dyDescent="0.25">
      <c r="A116" s="8" t="s">
        <v>164</v>
      </c>
      <c r="B116" s="8">
        <v>2</v>
      </c>
      <c r="G116" s="16">
        <v>9.0972222222222218E-2</v>
      </c>
    </row>
    <row r="117" spans="1:7" x14ac:dyDescent="0.25">
      <c r="A117" s="8" t="s">
        <v>165</v>
      </c>
      <c r="B117" s="8" t="s">
        <v>166</v>
      </c>
      <c r="C117" t="str">
        <f>IF(ISNA(VLOOKUP(B117,[1]děti!$B$2:$C$129,2,FALSE))," ",VLOOKUP(B117,[1]děti!$B$2:$C$129,2,FALSE))</f>
        <v>Jan</v>
      </c>
      <c r="D117" t="str">
        <f>IF(ISNA(VLOOKUP(B117,[1]děti!$B$2:$F$129,3,FALSE))," ",VLOOKUP(B117,[1]děti!$B$2:$F$129,3,FALSE))</f>
        <v>Netušil</v>
      </c>
      <c r="E117">
        <f>IF(ISNA(VLOOKUP(B117,[1]děti!$B$2:$F$129,4,FALSE))," ",VLOOKUP(B117,[1]děti!$B$2:$F$129,4,FALSE))</f>
        <v>2010</v>
      </c>
      <c r="F117" t="str">
        <f>IF(ISNA(VLOOKUP(B117,[1]děti!$B$2:$F$129,5,FALSE))," ",VLOOKUP(B117,[1]děti!$B$2:$F$129,5,FALSE))</f>
        <v>ZŠ Benešovka</v>
      </c>
      <c r="G117" s="16">
        <v>9.7222222222222224E-2</v>
      </c>
    </row>
    <row r="118" spans="1:7" x14ac:dyDescent="0.25">
      <c r="A118" s="8" t="s">
        <v>167</v>
      </c>
      <c r="B118" s="8" t="s">
        <v>168</v>
      </c>
      <c r="C118" t="str">
        <f>IF(ISNA(VLOOKUP(B118,[1]děti!$B$2:$C$129,2,FALSE))," ",VLOOKUP(B118,[1]děti!$B$2:$C$129,2,FALSE))</f>
        <v>Jakub</v>
      </c>
      <c r="D118" t="str">
        <f>IF(ISNA(VLOOKUP(B118,[1]děti!$B$2:$F$129,3,FALSE))," ",VLOOKUP(B118,[1]děti!$B$2:$F$129,3,FALSE))</f>
        <v>Elich</v>
      </c>
      <c r="E118">
        <f>IF(ISNA(VLOOKUP(B118,[1]děti!$B$2:$F$129,4,FALSE))," ",VLOOKUP(B118,[1]děti!$B$2:$F$129,4,FALSE))</f>
        <v>2013</v>
      </c>
      <c r="F118" t="str">
        <f>IF(ISNA(VLOOKUP(B118,[1]děti!$B$2:$F$129,5,FALSE))," ",VLOOKUP(B118,[1]děti!$B$2:$F$129,5,FALSE))</f>
        <v>ZŠ Benešova</v>
      </c>
      <c r="G118" s="16">
        <v>0.10208333333333335</v>
      </c>
    </row>
    <row r="120" spans="1:7" ht="18.75" x14ac:dyDescent="0.25">
      <c r="A120" s="7" t="s">
        <v>169</v>
      </c>
      <c r="B120"/>
      <c r="F120" s="8"/>
      <c r="G120" s="8" t="s">
        <v>170</v>
      </c>
    </row>
    <row r="121" spans="1:7" ht="15.75" thickBot="1" x14ac:dyDescent="0.3">
      <c r="A121" s="9" t="s">
        <v>5</v>
      </c>
      <c r="B121" s="10" t="s">
        <v>6</v>
      </c>
      <c r="C121" s="10" t="s">
        <v>7</v>
      </c>
      <c r="D121" s="10" t="s">
        <v>8</v>
      </c>
      <c r="E121" s="11" t="s">
        <v>9</v>
      </c>
      <c r="F121" s="10" t="s">
        <v>10</v>
      </c>
      <c r="G121" s="12" t="s">
        <v>11</v>
      </c>
    </row>
    <row r="122" spans="1:7" ht="15.75" x14ac:dyDescent="0.25">
      <c r="A122" s="8" t="s">
        <v>12</v>
      </c>
      <c r="B122" s="13" t="s">
        <v>171</v>
      </c>
      <c r="C122" t="str">
        <f>IF(ISNA(VLOOKUP(B122,[1]dorost!$B$2:$C$192,2,FALSE))," ",VLOOKUP(B122,[1]dorost!$B$2:$C$192,2,FALSE))</f>
        <v>Anna</v>
      </c>
      <c r="D122" t="str">
        <f>IF(ISNA(VLOOKUP(B122,[1]dorost!$B$2:$D$192,3,FALSE))," ",VLOOKUP(B122,[1]dorost!$B$2:$D$192,3,FALSE))</f>
        <v>Kochová</v>
      </c>
      <c r="E122">
        <f>IF(ISNA(VLOOKUP(B122,[1]dorost!$B$2:$F$192,4,FALSE))," ",VLOOKUP(B122,[1]dorost!$B$2:$F$192,4,FALSE))</f>
        <v>2001</v>
      </c>
      <c r="F122" t="str">
        <f>IF(ISNA(VLOOKUP(B122,[1]dorost!$B$2:$F$192,5,FALSE))," ",VLOOKUP(B122,[1]dorost!$B$2:$F$192,5,FALSE))</f>
        <v>AC Jičín</v>
      </c>
      <c r="G122" s="21">
        <v>0.35555555555555557</v>
      </c>
    </row>
    <row r="123" spans="1:7" ht="15.75" x14ac:dyDescent="0.25">
      <c r="A123" s="8" t="s">
        <v>14</v>
      </c>
      <c r="B123" s="13" t="s">
        <v>172</v>
      </c>
      <c r="C123" t="str">
        <f>IF(ISNA(VLOOKUP(B123,[1]dorost!$B$2:$C$192,2,FALSE))," ",VLOOKUP(B123,[1]dorost!$B$2:$C$192,2,FALSE))</f>
        <v>Tereza</v>
      </c>
      <c r="D123" t="str">
        <f>IF(ISNA(VLOOKUP(B123,[1]dorost!$B$2:$D$192,3,FALSE))," ",VLOOKUP(B123,[1]dorost!$B$2:$D$192,3,FALSE))</f>
        <v>Šedová</v>
      </c>
      <c r="E123">
        <f>IF(ISNA(VLOOKUP(B123,[1]dorost!$B$2:$F$192,4,FALSE))," ",VLOOKUP(B123,[1]dorost!$B$2:$F$192,4,FALSE))</f>
        <v>2003</v>
      </c>
      <c r="F123" t="str">
        <f>IF(ISNA(VLOOKUP(B123,[1]dorost!$B$2:$F$192,5,FALSE))," ",VLOOKUP(B123,[1]dorost!$B$2:$F$192,5,FALSE))</f>
        <v>Cyklo Bendl VM</v>
      </c>
      <c r="G123" s="21">
        <v>0.3923611111111111</v>
      </c>
    </row>
    <row r="125" spans="1:7" ht="18.75" x14ac:dyDescent="0.25">
      <c r="A125" s="7" t="s">
        <v>173</v>
      </c>
      <c r="B125"/>
      <c r="F125" s="8"/>
      <c r="G125" s="8" t="s">
        <v>170</v>
      </c>
    </row>
    <row r="126" spans="1:7" ht="15.75" thickBot="1" x14ac:dyDescent="0.3">
      <c r="A126" s="9" t="s">
        <v>5</v>
      </c>
      <c r="B126" s="10" t="s">
        <v>6</v>
      </c>
      <c r="C126" s="10" t="s">
        <v>7</v>
      </c>
      <c r="D126" s="10" t="s">
        <v>8</v>
      </c>
      <c r="E126" s="11" t="s">
        <v>9</v>
      </c>
      <c r="F126" s="10" t="s">
        <v>10</v>
      </c>
      <c r="G126" s="12" t="s">
        <v>11</v>
      </c>
    </row>
    <row r="127" spans="1:7" ht="15.75" x14ac:dyDescent="0.25">
      <c r="A127" s="8" t="s">
        <v>12</v>
      </c>
      <c r="B127" s="13" t="s">
        <v>174</v>
      </c>
      <c r="C127" t="str">
        <f>IF(ISNA(VLOOKUP(B127,[1]dorost!$B$2:$C$192,2,FALSE))," ",VLOOKUP(B127,[1]dorost!$B$2:$C$192,2,FALSE))</f>
        <v>David</v>
      </c>
      <c r="D127" t="str">
        <f>IF(ISNA(VLOOKUP(B127,[1]dorost!$B$2:$D$192,3,FALSE))," ",VLOOKUP(B127,[1]dorost!$B$2:$D$192,3,FALSE))</f>
        <v>Janouch</v>
      </c>
      <c r="E127">
        <f>IF(ISNA(VLOOKUP(B127,[1]dorost!$B$2:$F$192,4,FALSE))," ",VLOOKUP(B127,[1]dorost!$B$2:$F$192,4,FALSE))</f>
        <v>2000</v>
      </c>
      <c r="F127" t="str">
        <f>IF(ISNA(VLOOKUP(B127,[1]dorost!$B$2:$F$192,5,FALSE))," ",VLOOKUP(B127,[1]dorost!$B$2:$F$192,5,FALSE))</f>
        <v>SK NMMET</v>
      </c>
      <c r="G127" s="21">
        <v>0.56944444444444442</v>
      </c>
    </row>
    <row r="128" spans="1:7" ht="15.75" x14ac:dyDescent="0.25">
      <c r="A128" s="8" t="s">
        <v>14</v>
      </c>
      <c r="B128" s="13" t="s">
        <v>175</v>
      </c>
      <c r="C128" t="str">
        <f>IF(ISNA(VLOOKUP(B128,[1]dorost!$B$2:$C$192,2,FALSE))," ",VLOOKUP(B128,[1]dorost!$B$2:$C$192,2,FALSE))</f>
        <v>Václav</v>
      </c>
      <c r="D128" t="str">
        <f>IF(ISNA(VLOOKUP(B128,[1]dorost!$B$2:$D$192,3,FALSE))," ",VLOOKUP(B128,[1]dorost!$B$2:$D$192,3,FALSE))</f>
        <v>Chudomel</v>
      </c>
      <c r="E128">
        <f>IF(ISNA(VLOOKUP(B128,[1]dorost!$B$2:$F$192,4,FALSE))," ",VLOOKUP(B128,[1]dorost!$B$2:$F$192,4,FALSE))</f>
        <v>2001</v>
      </c>
      <c r="F128" t="str">
        <f>IF(ISNA(VLOOKUP(B128,[1]dorost!$B$2:$F$192,5,FALSE))," ",VLOOKUP(B128,[1]dorost!$B$2:$F$192,5,FALSE))</f>
        <v>AC Pardubice</v>
      </c>
      <c r="G128" s="21">
        <v>0.67499999999999993</v>
      </c>
    </row>
    <row r="129" spans="1:7" ht="15.75" x14ac:dyDescent="0.25">
      <c r="B129" s="13" t="s">
        <v>176</v>
      </c>
      <c r="C129" t="str">
        <f>IF(ISNA(VLOOKUP(B129,[1]dorost!$B$2:$C$192,2,FALSE))," ",VLOOKUP(B129,[1]dorost!$B$2:$C$192,2,FALSE))</f>
        <v>Milan</v>
      </c>
      <c r="D129" t="str">
        <f>IF(ISNA(VLOOKUP(B129,[1]dorost!$B$2:$D$192,3,FALSE))," ",VLOOKUP(B129,[1]dorost!$B$2:$D$192,3,FALSE))</f>
        <v>Takáč</v>
      </c>
      <c r="E129">
        <f>IF(ISNA(VLOOKUP(B129,[1]dorost!$B$2:$F$192,4,FALSE))," ",VLOOKUP(B129,[1]dorost!$B$2:$F$192,4,FALSE))</f>
        <v>2001</v>
      </c>
      <c r="F129" t="str">
        <f>IF(ISNA(VLOOKUP(B129,[1]dorost!$B$2:$F$192,5,FALSE))," ",VLOOKUP(B129,[1]dorost!$B$2:$F$192,5,FALSE))</f>
        <v>Cerekvice nad Loučnou</v>
      </c>
      <c r="G129" s="21"/>
    </row>
    <row r="131" spans="1:7" ht="18.75" x14ac:dyDescent="0.25">
      <c r="A131" s="7" t="s">
        <v>178</v>
      </c>
      <c r="B131"/>
      <c r="F131" s="8"/>
      <c r="G131" s="8" t="s">
        <v>179</v>
      </c>
    </row>
    <row r="132" spans="1:7" ht="15.75" thickBot="1" x14ac:dyDescent="0.3">
      <c r="A132" s="9" t="s">
        <v>5</v>
      </c>
      <c r="B132" s="10" t="s">
        <v>6</v>
      </c>
      <c r="C132" s="10" t="s">
        <v>7</v>
      </c>
      <c r="D132" s="10" t="s">
        <v>8</v>
      </c>
      <c r="E132" s="11" t="s">
        <v>9</v>
      </c>
      <c r="F132" s="10" t="s">
        <v>10</v>
      </c>
      <c r="G132" s="12" t="s">
        <v>11</v>
      </c>
    </row>
    <row r="133" spans="1:7" ht="15.75" x14ac:dyDescent="0.25">
      <c r="A133" s="8" t="s">
        <v>12</v>
      </c>
      <c r="B133" s="22">
        <v>106</v>
      </c>
      <c r="C133" t="str">
        <f>IF(ISNA(VLOOKUP(B133,'[1]Fit běh'!$B$2:$C$129,2,FALSE))," ",VLOOKUP(B133,'[1]Fit běh'!$B$2:$C$129,2,FALSE))</f>
        <v>Jaroslav</v>
      </c>
      <c r="D133" t="str">
        <f>IF(ISNA(VLOOKUP(B133,'[1]Fit běh'!$B$2:$D$129,3,FALSE))," ",VLOOKUP(B133,'[1]Fit běh'!$B$2:$D$129,3,FALSE))</f>
        <v>Hromádko</v>
      </c>
      <c r="E133">
        <f>IF(ISNA(VLOOKUP(B133,'[1]Fit běh'!$B$2:$F$129,4,FALSE))," ",VLOOKUP(B133,'[1]Fit běh'!$B$2:$F$129,4,FALSE))</f>
        <v>1971</v>
      </c>
      <c r="F133" t="str">
        <f>IF(ISNA(VLOOKUP(B133,'[1]Fit běh'!$B$2:$F$129,5,FALSE))," ",VLOOKUP(B133,'[1]Fit běh'!$B$2:$F$129,5,FALSE))</f>
        <v>AČR VP Pardubice</v>
      </c>
      <c r="G133" s="23" t="s">
        <v>181</v>
      </c>
    </row>
    <row r="134" spans="1:7" ht="15.75" x14ac:dyDescent="0.25">
      <c r="A134" s="8" t="s">
        <v>14</v>
      </c>
      <c r="B134" s="22">
        <v>55</v>
      </c>
      <c r="C134" t="str">
        <f>IF(ISNA(VLOOKUP(B134,'[1]Fit běh'!$B$2:$C$129,2,FALSE))," ",VLOOKUP(B134,'[1]Fit běh'!$B$2:$C$129,2,FALSE))</f>
        <v>Martin</v>
      </c>
      <c r="D134" t="str">
        <f>IF(ISNA(VLOOKUP(B134,'[1]Fit běh'!$B$2:$D$129,3,FALSE))," ",VLOOKUP(B134,'[1]Fit běh'!$B$2:$D$129,3,FALSE))</f>
        <v>Vacek</v>
      </c>
      <c r="E134">
        <f>IF(ISNA(VLOOKUP(B134,'[1]Fit běh'!$B$2:$F$129,4,FALSE))," ",VLOOKUP(B134,'[1]Fit běh'!$B$2:$F$129,4,FALSE))</f>
        <v>1993</v>
      </c>
      <c r="F134">
        <f>IF(ISNA(VLOOKUP(B134,'[1]Fit běh'!$B$2:$F$129,5,FALSE))," ",VLOOKUP(B134,'[1]Fit běh'!$B$2:$F$129,5,FALSE))</f>
        <v>0</v>
      </c>
      <c r="G134" s="23" t="s">
        <v>183</v>
      </c>
    </row>
    <row r="135" spans="1:7" ht="15.75" x14ac:dyDescent="0.25">
      <c r="A135" s="8" t="s">
        <v>17</v>
      </c>
      <c r="B135" s="22">
        <v>97</v>
      </c>
      <c r="C135" t="str">
        <f>IF(ISNA(VLOOKUP(B135,'[1]Fit běh'!$B$2:$C$129,2,FALSE))," ",VLOOKUP(B135,'[1]Fit běh'!$B$2:$C$129,2,FALSE))</f>
        <v>Václav</v>
      </c>
      <c r="D135" t="str">
        <f>IF(ISNA(VLOOKUP(B135,'[1]Fit běh'!$B$2:$D$129,3,FALSE))," ",VLOOKUP(B135,'[1]Fit běh'!$B$2:$D$129,3,FALSE))</f>
        <v>Locker</v>
      </c>
      <c r="E135">
        <f>IF(ISNA(VLOOKUP(B135,'[1]Fit běh'!$B$2:$F$129,4,FALSE))," ",VLOOKUP(B135,'[1]Fit běh'!$B$2:$F$129,4,FALSE))</f>
        <v>2003</v>
      </c>
      <c r="F135" t="str">
        <f>IF(ISNA(VLOOKUP(B135,'[1]Fit běh'!$B$2:$F$129,5,FALSE))," ",VLOOKUP(B135,'[1]Fit běh'!$B$2:$F$129,5,FALSE))</f>
        <v>AC Pardubice</v>
      </c>
      <c r="G135" s="23" t="s">
        <v>184</v>
      </c>
    </row>
    <row r="136" spans="1:7" ht="15.75" x14ac:dyDescent="0.25">
      <c r="A136" s="8" t="s">
        <v>19</v>
      </c>
      <c r="B136" s="22">
        <v>80</v>
      </c>
      <c r="C136" t="str">
        <f>IF(ISNA(VLOOKUP(B136,'[1]Fit běh'!$B$2:$C$129,2,FALSE))," ",VLOOKUP(B136,'[1]Fit běh'!$B$2:$C$129,2,FALSE))</f>
        <v>Eliška</v>
      </c>
      <c r="D136" t="str">
        <f>IF(ISNA(VLOOKUP(B136,'[1]Fit běh'!$B$2:$D$129,3,FALSE))," ",VLOOKUP(B136,'[1]Fit běh'!$B$2:$D$129,3,FALSE))</f>
        <v>Martínková</v>
      </c>
      <c r="E136">
        <f>IF(ISNA(VLOOKUP(B136,'[1]Fit běh'!$B$2:$F$129,4,FALSE))," ",VLOOKUP(B136,'[1]Fit běh'!$B$2:$F$129,4,FALSE))</f>
        <v>2002</v>
      </c>
      <c r="F136" t="str">
        <f>IF(ISNA(VLOOKUP(B136,'[1]Fit běh'!$B$2:$F$129,5,FALSE))," ",VLOOKUP(B136,'[1]Fit běh'!$B$2:$F$129,5,FALSE))</f>
        <v>AC Turnov</v>
      </c>
      <c r="G136" s="23" t="s">
        <v>185</v>
      </c>
    </row>
    <row r="137" spans="1:7" ht="15.75" x14ac:dyDescent="0.25">
      <c r="A137" s="8" t="s">
        <v>23</v>
      </c>
      <c r="B137" s="22">
        <v>76</v>
      </c>
      <c r="C137" t="str">
        <f>IF(ISNA(VLOOKUP(B137,'[1]Fit běh'!$B$2:$C$129,2,FALSE))," ",VLOOKUP(B137,'[1]Fit běh'!$B$2:$C$129,2,FALSE))</f>
        <v>Karolína</v>
      </c>
      <c r="D137" t="str">
        <f>IF(ISNA(VLOOKUP(B137,'[1]Fit běh'!$B$2:$D$129,3,FALSE))," ",VLOOKUP(B137,'[1]Fit běh'!$B$2:$D$129,3,FALSE))</f>
        <v>Kautzká</v>
      </c>
      <c r="E137">
        <f>IF(ISNA(VLOOKUP(B137,'[1]Fit běh'!$B$2:$F$129,4,FALSE))," ",VLOOKUP(B137,'[1]Fit běh'!$B$2:$F$129,4,FALSE))</f>
        <v>2003</v>
      </c>
      <c r="F137" t="str">
        <f>IF(ISNA(VLOOKUP(B137,'[1]Fit běh'!$B$2:$F$129,5,FALSE))," ",VLOOKUP(B137,'[1]Fit běh'!$B$2:$F$129,5,FALSE))</f>
        <v>AC Turnov</v>
      </c>
      <c r="G137" s="23" t="s">
        <v>186</v>
      </c>
    </row>
    <row r="138" spans="1:7" ht="15.75" x14ac:dyDescent="0.25">
      <c r="A138" s="8" t="s">
        <v>25</v>
      </c>
      <c r="B138" s="22">
        <v>107</v>
      </c>
      <c r="C138" t="str">
        <f>IF(ISNA(VLOOKUP(B138,'[1]Fit běh'!$B$2:$C$129,2,FALSE))," ",VLOOKUP(B138,'[1]Fit běh'!$B$2:$C$129,2,FALSE))</f>
        <v>Martin</v>
      </c>
      <c r="D138" t="str">
        <f>IF(ISNA(VLOOKUP(B138,'[1]Fit běh'!$B$2:$D$129,3,FALSE))," ",VLOOKUP(B138,'[1]Fit běh'!$B$2:$D$129,3,FALSE))</f>
        <v>Kašpar</v>
      </c>
      <c r="E138">
        <f>IF(ISNA(VLOOKUP(B138,'[1]Fit běh'!$B$2:$F$129,4,FALSE))," ",VLOOKUP(B138,'[1]Fit běh'!$B$2:$F$129,4,FALSE))</f>
        <v>1973</v>
      </c>
      <c r="F138" t="str">
        <f>IF(ISNA(VLOOKUP(B138,'[1]Fit běh'!$B$2:$F$129,5,FALSE))," ",VLOOKUP(B138,'[1]Fit běh'!$B$2:$F$129,5,FALSE))</f>
        <v>Jesenice</v>
      </c>
      <c r="G138" s="23" t="s">
        <v>187</v>
      </c>
    </row>
    <row r="139" spans="1:7" ht="15.75" x14ac:dyDescent="0.25">
      <c r="A139" s="8" t="s">
        <v>27</v>
      </c>
      <c r="B139" s="22">
        <v>83</v>
      </c>
      <c r="C139" t="str">
        <f>IF(ISNA(VLOOKUP(B139,'[1]Fit běh'!$B$2:$C$129,2,FALSE))," ",VLOOKUP(B139,'[1]Fit běh'!$B$2:$C$129,2,FALSE))</f>
        <v>Jana</v>
      </c>
      <c r="D139" t="str">
        <f>IF(ISNA(VLOOKUP(B139,'[1]Fit běh'!$B$2:$D$129,3,FALSE))," ",VLOOKUP(B139,'[1]Fit běh'!$B$2:$D$129,3,FALSE))</f>
        <v>Zikmundová</v>
      </c>
      <c r="E139">
        <f>IF(ISNA(VLOOKUP(B139,'[1]Fit běh'!$B$2:$F$129,4,FALSE))," ",VLOOKUP(B139,'[1]Fit běh'!$B$2:$F$129,4,FALSE))</f>
        <v>2002</v>
      </c>
      <c r="F139" t="str">
        <f>IF(ISNA(VLOOKUP(B139,'[1]Fit běh'!$B$2:$F$129,5,FALSE))," ",VLOOKUP(B139,'[1]Fit běh'!$B$2:$F$129,5,FALSE))</f>
        <v>AC Turnov</v>
      </c>
      <c r="G139" s="23" t="s">
        <v>189</v>
      </c>
    </row>
    <row r="140" spans="1:7" ht="15.75" x14ac:dyDescent="0.25">
      <c r="A140" s="8" t="s">
        <v>29</v>
      </c>
      <c r="B140" s="22">
        <v>84</v>
      </c>
      <c r="C140" t="str">
        <f>IF(ISNA(VLOOKUP(B140,'[1]Fit běh'!$B$2:$C$129,2,FALSE))," ",VLOOKUP(B140,'[1]Fit běh'!$B$2:$C$129,2,FALSE))</f>
        <v xml:space="preserve">Jan </v>
      </c>
      <c r="D140" t="str">
        <f>IF(ISNA(VLOOKUP(B140,'[1]Fit běh'!$B$2:$D$129,3,FALSE))," ",VLOOKUP(B140,'[1]Fit běh'!$B$2:$D$129,3,FALSE))</f>
        <v>Bílý</v>
      </c>
      <c r="E140">
        <f>IF(ISNA(VLOOKUP(B140,'[1]Fit běh'!$B$2:$F$129,4,FALSE))," ",VLOOKUP(B140,'[1]Fit běh'!$B$2:$F$129,4,FALSE))</f>
        <v>2001</v>
      </c>
      <c r="F140" t="str">
        <f>IF(ISNA(VLOOKUP(B140,'[1]Fit běh'!$B$2:$F$129,5,FALSE))," ",VLOOKUP(B140,'[1]Fit běh'!$B$2:$F$129,5,FALSE))</f>
        <v>AC Turnov</v>
      </c>
      <c r="G140" s="23" t="s">
        <v>189</v>
      </c>
    </row>
    <row r="141" spans="1:7" ht="15.75" x14ac:dyDescent="0.25">
      <c r="A141" s="8" t="s">
        <v>31</v>
      </c>
      <c r="B141" s="22">
        <v>79</v>
      </c>
      <c r="C141" t="str">
        <f>IF(ISNA(VLOOKUP(B141,'[1]Fit běh'!$B$2:$C$129,2,FALSE))," ",VLOOKUP(B141,'[1]Fit běh'!$B$2:$C$129,2,FALSE))</f>
        <v>Michaela</v>
      </c>
      <c r="D141" t="str">
        <f>IF(ISNA(VLOOKUP(B141,'[1]Fit běh'!$B$2:$D$129,3,FALSE))," ",VLOOKUP(B141,'[1]Fit běh'!$B$2:$D$129,3,FALSE))</f>
        <v>Vundererová</v>
      </c>
      <c r="E141">
        <f>IF(ISNA(VLOOKUP(B141,'[1]Fit běh'!$B$2:$F$129,4,FALSE))," ",VLOOKUP(B141,'[1]Fit běh'!$B$2:$F$129,4,FALSE))</f>
        <v>2002</v>
      </c>
      <c r="F141" t="str">
        <f>IF(ISNA(VLOOKUP(B141,'[1]Fit běh'!$B$2:$F$129,5,FALSE))," ",VLOOKUP(B141,'[1]Fit běh'!$B$2:$F$129,5,FALSE))</f>
        <v>AC Turnov</v>
      </c>
      <c r="G141" s="23" t="s">
        <v>189</v>
      </c>
    </row>
    <row r="142" spans="1:7" ht="15.75" x14ac:dyDescent="0.25">
      <c r="A142" s="8" t="s">
        <v>72</v>
      </c>
      <c r="B142" s="22">
        <v>90</v>
      </c>
      <c r="C142" t="str">
        <f>IF(ISNA(VLOOKUP(B142,'[1]Fit běh'!$B$2:$C$129,2,FALSE))," ",VLOOKUP(B142,'[1]Fit běh'!$B$2:$C$129,2,FALSE))</f>
        <v>Veronika</v>
      </c>
      <c r="D142" t="str">
        <f>IF(ISNA(VLOOKUP(B142,'[1]Fit běh'!$B$2:$D$129,3,FALSE))," ",VLOOKUP(B142,'[1]Fit běh'!$B$2:$D$129,3,FALSE))</f>
        <v>Tomková</v>
      </c>
      <c r="E142">
        <f>IF(ISNA(VLOOKUP(B142,'[1]Fit běh'!$B$2:$F$129,4,FALSE))," ",VLOOKUP(B142,'[1]Fit běh'!$B$2:$F$129,4,FALSE))</f>
        <v>1986</v>
      </c>
      <c r="F142" t="str">
        <f>IF(ISNA(VLOOKUP(B142,'[1]Fit běh'!$B$2:$F$129,5,FALSE))," ",VLOOKUP(B142,'[1]Fit běh'!$B$2:$F$129,5,FALSE))</f>
        <v>Dvůr Králvé n.L.</v>
      </c>
      <c r="G142" s="23" t="s">
        <v>190</v>
      </c>
    </row>
    <row r="143" spans="1:7" ht="15.75" x14ac:dyDescent="0.25">
      <c r="A143" s="8" t="s">
        <v>74</v>
      </c>
      <c r="B143" s="22">
        <v>82</v>
      </c>
      <c r="C143" t="str">
        <f>IF(ISNA(VLOOKUP(B143,'[1]Fit běh'!$B$2:$C$129,2,FALSE))," ",VLOOKUP(B143,'[1]Fit běh'!$B$2:$C$129,2,FALSE))</f>
        <v>Antonie</v>
      </c>
      <c r="D143" t="str">
        <f>IF(ISNA(VLOOKUP(B143,'[1]Fit běh'!$B$2:$D$129,3,FALSE))," ",VLOOKUP(B143,'[1]Fit běh'!$B$2:$D$129,3,FALSE))</f>
        <v>Kněbortová</v>
      </c>
      <c r="E143">
        <f>IF(ISNA(VLOOKUP(B143,'[1]Fit běh'!$B$2:$F$129,4,FALSE))," ",VLOOKUP(B143,'[1]Fit běh'!$B$2:$F$129,4,FALSE))</f>
        <v>2004</v>
      </c>
      <c r="F143" t="str">
        <f>IF(ISNA(VLOOKUP(B143,'[1]Fit běh'!$B$2:$F$129,5,FALSE))," ",VLOOKUP(B143,'[1]Fit běh'!$B$2:$F$129,5,FALSE))</f>
        <v>AC Turnov</v>
      </c>
      <c r="G143" s="23" t="s">
        <v>191</v>
      </c>
    </row>
    <row r="144" spans="1:7" ht="15.75" x14ac:dyDescent="0.25">
      <c r="A144" s="8" t="s">
        <v>104</v>
      </c>
      <c r="B144" s="22">
        <v>77</v>
      </c>
      <c r="C144" t="str">
        <f>IF(ISNA(VLOOKUP(B144,'[1]Fit běh'!$B$2:$C$129,2,FALSE))," ",VLOOKUP(B144,'[1]Fit běh'!$B$2:$C$129,2,FALSE))</f>
        <v>Lucie</v>
      </c>
      <c r="D144" t="str">
        <f>IF(ISNA(VLOOKUP(B144,'[1]Fit běh'!$B$2:$D$129,3,FALSE))," ",VLOOKUP(B144,'[1]Fit běh'!$B$2:$D$129,3,FALSE))</f>
        <v>Sajdlová</v>
      </c>
      <c r="E144">
        <f>IF(ISNA(VLOOKUP(B144,'[1]Fit běh'!$B$2:$F$129,4,FALSE))," ",VLOOKUP(B144,'[1]Fit běh'!$B$2:$F$129,4,FALSE))</f>
        <v>2003</v>
      </c>
      <c r="F144" t="str">
        <f>IF(ISNA(VLOOKUP(B144,'[1]Fit běh'!$B$2:$F$129,5,FALSE))," ",VLOOKUP(B144,'[1]Fit běh'!$B$2:$F$129,5,FALSE))</f>
        <v>AC Turnov</v>
      </c>
      <c r="G144" s="23" t="s">
        <v>192</v>
      </c>
    </row>
    <row r="145" spans="1:8" ht="15.75" x14ac:dyDescent="0.25">
      <c r="A145" s="8" t="s">
        <v>107</v>
      </c>
      <c r="B145" s="22">
        <v>104</v>
      </c>
      <c r="C145" t="str">
        <f>IF(ISNA(VLOOKUP(B145,'[1]Fit běh'!$B$2:$C$129,2,FALSE))," ",VLOOKUP(B145,'[1]Fit běh'!$B$2:$C$129,2,FALSE))</f>
        <v>Elena</v>
      </c>
      <c r="D145" t="str">
        <f>IF(ISNA(VLOOKUP(B145,'[1]Fit běh'!$B$2:$D$129,3,FALSE))," ",VLOOKUP(B145,'[1]Fit běh'!$B$2:$D$129,3,FALSE))</f>
        <v>Strnadová</v>
      </c>
      <c r="E145">
        <f>IF(ISNA(VLOOKUP(B145,'[1]Fit běh'!$B$2:$F$129,4,FALSE))," ",VLOOKUP(B145,'[1]Fit běh'!$B$2:$F$129,4,FALSE))</f>
        <v>2005</v>
      </c>
      <c r="F145" t="str">
        <f>IF(ISNA(VLOOKUP(B145,'[1]Fit běh'!$B$2:$F$129,5,FALSE))," ",VLOOKUP(B145,'[1]Fit běh'!$B$2:$F$129,5,FALSE))</f>
        <v>AC Pardubice</v>
      </c>
      <c r="G145" s="23" t="s">
        <v>193</v>
      </c>
    </row>
    <row r="146" spans="1:8" ht="15.75" x14ac:dyDescent="0.25">
      <c r="A146" s="8" t="s">
        <v>109</v>
      </c>
      <c r="B146" s="22">
        <v>91</v>
      </c>
      <c r="C146" t="str">
        <f>IF(ISNA(VLOOKUP(B146,'[1]Fit běh'!$B$2:$C$129,2,FALSE))," ",VLOOKUP(B146,'[1]Fit běh'!$B$2:$C$129,2,FALSE))</f>
        <v>Petr</v>
      </c>
      <c r="D146" t="str">
        <f>IF(ISNA(VLOOKUP(B146,'[1]Fit běh'!$B$2:$D$129,3,FALSE))," ",VLOOKUP(B146,'[1]Fit běh'!$B$2:$D$129,3,FALSE))</f>
        <v>Tomek</v>
      </c>
      <c r="E146">
        <f>IF(ISNA(VLOOKUP(B146,'[1]Fit běh'!$B$2:$F$129,4,FALSE))," ",VLOOKUP(B146,'[1]Fit běh'!$B$2:$F$129,4,FALSE))</f>
        <v>1975</v>
      </c>
      <c r="F146" t="str">
        <f>IF(ISNA(VLOOKUP(B146,'[1]Fit běh'!$B$2:$F$129,5,FALSE))," ",VLOOKUP(B146,'[1]Fit běh'!$B$2:$F$129,5,FALSE))</f>
        <v>Dvůr Králvé n.L.</v>
      </c>
      <c r="G146" s="23" t="s">
        <v>195</v>
      </c>
    </row>
    <row r="147" spans="1:8" ht="15.75" x14ac:dyDescent="0.25">
      <c r="A147" s="8" t="s">
        <v>110</v>
      </c>
      <c r="B147" s="22">
        <v>75</v>
      </c>
      <c r="C147" t="str">
        <f>IF(ISNA(VLOOKUP(B147,'[1]Fit běh'!$B$2:$C$129,2,FALSE))," ",VLOOKUP(B147,'[1]Fit běh'!$B$2:$C$129,2,FALSE))</f>
        <v>Barbora</v>
      </c>
      <c r="D147" t="str">
        <f>IF(ISNA(VLOOKUP(B147,'[1]Fit běh'!$B$2:$D$129,3,FALSE))," ",VLOOKUP(B147,'[1]Fit běh'!$B$2:$D$129,3,FALSE))</f>
        <v>Pospíšilová</v>
      </c>
      <c r="E147">
        <f>IF(ISNA(VLOOKUP(B147,'[1]Fit běh'!$B$2:$F$129,4,FALSE))," ",VLOOKUP(B147,'[1]Fit běh'!$B$2:$F$129,4,FALSE))</f>
        <v>2005</v>
      </c>
      <c r="F147" t="str">
        <f>IF(ISNA(VLOOKUP(B147,'[1]Fit běh'!$B$2:$F$129,5,FALSE))," ",VLOOKUP(B147,'[1]Fit běh'!$B$2:$F$129,5,FALSE))</f>
        <v>AC Turnov</v>
      </c>
      <c r="G147" s="23" t="s">
        <v>196</v>
      </c>
    </row>
    <row r="148" spans="1:8" ht="15.75" x14ac:dyDescent="0.25">
      <c r="A148" s="8" t="s">
        <v>112</v>
      </c>
      <c r="B148" s="22">
        <v>78</v>
      </c>
      <c r="C148" t="str">
        <f>IF(ISNA(VLOOKUP(B148,'[1]Fit běh'!$B$2:$C$129,2,FALSE))," ",VLOOKUP(B148,'[1]Fit běh'!$B$2:$C$129,2,FALSE))</f>
        <v>Amélie</v>
      </c>
      <c r="D148" t="str">
        <f>IF(ISNA(VLOOKUP(B148,'[1]Fit běh'!$B$2:$D$129,3,FALSE))," ",VLOOKUP(B148,'[1]Fit běh'!$B$2:$D$129,3,FALSE))</f>
        <v>Hobelantová</v>
      </c>
      <c r="E148">
        <f>IF(ISNA(VLOOKUP(B148,'[1]Fit běh'!$B$2:$F$129,4,FALSE))," ",VLOOKUP(B148,'[1]Fit běh'!$B$2:$F$129,4,FALSE))</f>
        <v>2004</v>
      </c>
      <c r="F148" t="str">
        <f>IF(ISNA(VLOOKUP(B148,'[1]Fit běh'!$B$2:$F$129,5,FALSE))," ",VLOOKUP(B148,'[1]Fit běh'!$B$2:$F$129,5,FALSE))</f>
        <v>AC Turnov</v>
      </c>
      <c r="G148" s="23" t="s">
        <v>197</v>
      </c>
    </row>
    <row r="149" spans="1:8" ht="15.75" x14ac:dyDescent="0.25">
      <c r="A149" s="8" t="s">
        <v>114</v>
      </c>
      <c r="B149" s="22">
        <v>101</v>
      </c>
      <c r="C149" t="str">
        <f>IF(ISNA(VLOOKUP(B149,'[1]Fit běh'!$B$2:$C$129,2,FALSE))," ",VLOOKUP(B149,'[1]Fit běh'!$B$2:$C$129,2,FALSE))</f>
        <v>Martin</v>
      </c>
      <c r="D149" t="str">
        <f>IF(ISNA(VLOOKUP(B149,'[1]Fit běh'!$B$2:$D$129,3,FALSE))," ",VLOOKUP(B149,'[1]Fit běh'!$B$2:$D$129,3,FALSE))</f>
        <v>Stára</v>
      </c>
      <c r="E149">
        <f>IF(ISNA(VLOOKUP(B149,'[1]Fit běh'!$B$2:$F$129,4,FALSE))," ",VLOOKUP(B149,'[1]Fit běh'!$B$2:$F$129,4,FALSE))</f>
        <v>1968</v>
      </c>
      <c r="F149" t="str">
        <f>IF(ISNA(VLOOKUP(B149,'[1]Fit běh'!$B$2:$F$129,5,FALSE))," ",VLOOKUP(B149,'[1]Fit běh'!$B$2:$F$129,5,FALSE))</f>
        <v>Praha</v>
      </c>
      <c r="G149" s="23" t="s">
        <v>198</v>
      </c>
    </row>
    <row r="150" spans="1:8" ht="15.75" x14ac:dyDescent="0.25">
      <c r="A150" s="8" t="s">
        <v>116</v>
      </c>
      <c r="B150" s="22">
        <v>100</v>
      </c>
      <c r="C150" t="str">
        <f>IF(ISNA(VLOOKUP(B150,'[1]Fit běh'!$B$2:$C$129,2,FALSE))," ",VLOOKUP(B150,'[1]Fit běh'!$B$2:$C$129,2,FALSE))</f>
        <v>Petr</v>
      </c>
      <c r="D150" t="str">
        <f>IF(ISNA(VLOOKUP(B150,'[1]Fit běh'!$B$2:$D$129,3,FALSE))," ",VLOOKUP(B150,'[1]Fit běh'!$B$2:$D$129,3,FALSE))</f>
        <v>Jirman</v>
      </c>
      <c r="E150">
        <f>IF(ISNA(VLOOKUP(B150,'[1]Fit běh'!$B$2:$F$129,4,FALSE))," ",VLOOKUP(B150,'[1]Fit běh'!$B$2:$F$129,4,FALSE))</f>
        <v>1971</v>
      </c>
      <c r="F150" t="str">
        <f>IF(ISNA(VLOOKUP(B150,'[1]Fit běh'!$B$2:$F$129,5,FALSE))," ",VLOOKUP(B150,'[1]Fit běh'!$B$2:$F$129,5,FALSE))</f>
        <v>Hradec Králové</v>
      </c>
      <c r="G150" s="23" t="s">
        <v>200</v>
      </c>
    </row>
    <row r="151" spans="1:8" ht="15.75" x14ac:dyDescent="0.25">
      <c r="A151" s="8" t="s">
        <v>118</v>
      </c>
      <c r="B151" s="22">
        <v>92</v>
      </c>
      <c r="C151" t="str">
        <f>IF(ISNA(VLOOKUP(B151,'[1]Fit běh'!$B$2:$C$129,2,FALSE))," ",VLOOKUP(B151,'[1]Fit běh'!$B$2:$C$129,2,FALSE))</f>
        <v>Michal</v>
      </c>
      <c r="D151" t="str">
        <f>IF(ISNA(VLOOKUP(B151,'[1]Fit běh'!$B$2:$D$129,3,FALSE))," ",VLOOKUP(B151,'[1]Fit běh'!$B$2:$D$129,3,FALSE))</f>
        <v>Kratochvíl</v>
      </c>
      <c r="E151">
        <f>IF(ISNA(VLOOKUP(B151,'[1]Fit běh'!$B$2:$F$129,4,FALSE))," ",VLOOKUP(B151,'[1]Fit běh'!$B$2:$F$129,4,FALSE))</f>
        <v>2004</v>
      </c>
      <c r="F151" t="str">
        <f>IF(ISNA(VLOOKUP(B151,'[1]Fit běh'!$B$2:$F$129,5,FALSE))," ",VLOOKUP(B151,'[1]Fit běh'!$B$2:$F$129,5,FALSE))</f>
        <v>Bezděkov</v>
      </c>
      <c r="G151" s="23" t="s">
        <v>201</v>
      </c>
    </row>
    <row r="152" spans="1:8" ht="15.75" x14ac:dyDescent="0.25">
      <c r="A152" s="8" t="s">
        <v>120</v>
      </c>
      <c r="B152" s="22">
        <v>81</v>
      </c>
      <c r="C152" t="str">
        <f>IF(ISNA(VLOOKUP(B152,'[1]Fit běh'!$B$2:$C$129,2,FALSE))," ",VLOOKUP(B152,'[1]Fit běh'!$B$2:$C$129,2,FALSE))</f>
        <v>Jana</v>
      </c>
      <c r="D152" t="str">
        <f>IF(ISNA(VLOOKUP(B152,'[1]Fit běh'!$B$2:$D$129,3,FALSE))," ",VLOOKUP(B152,'[1]Fit běh'!$B$2:$D$129,3,FALSE))</f>
        <v>Prokopová</v>
      </c>
      <c r="E152">
        <f>IF(ISNA(VLOOKUP(B152,'[1]Fit běh'!$B$2:$F$129,4,FALSE))," ",VLOOKUP(B152,'[1]Fit běh'!$B$2:$F$129,4,FALSE))</f>
        <v>2000</v>
      </c>
      <c r="F152" t="str">
        <f>IF(ISNA(VLOOKUP(B152,'[1]Fit běh'!$B$2:$F$129,5,FALSE))," ",VLOOKUP(B152,'[1]Fit běh'!$B$2:$F$129,5,FALSE))</f>
        <v>AC Turnov</v>
      </c>
      <c r="G152" s="23" t="s">
        <v>202</v>
      </c>
    </row>
    <row r="153" spans="1:8" ht="15.75" x14ac:dyDescent="0.25">
      <c r="A153" s="8" t="s">
        <v>122</v>
      </c>
      <c r="B153" s="22">
        <v>95</v>
      </c>
      <c r="C153" t="str">
        <f>IF(ISNA(VLOOKUP(B153,'[1]Fit běh'!$B$2:$C$129,2,FALSE))," ",VLOOKUP(B153,'[1]Fit běh'!$B$2:$C$129,2,FALSE))</f>
        <v>Jakub</v>
      </c>
      <c r="D153" t="str">
        <f>IF(ISNA(VLOOKUP(B153,'[1]Fit běh'!$B$2:$D$129,3,FALSE))," ",VLOOKUP(B153,'[1]Fit běh'!$B$2:$D$129,3,FALSE))</f>
        <v>Horáček</v>
      </c>
      <c r="E153">
        <f>IF(ISNA(VLOOKUP(B153,'[1]Fit běh'!$B$2:$F$129,4,FALSE))," ",VLOOKUP(B153,'[1]Fit běh'!$B$2:$F$129,4,FALSE))</f>
        <v>2006</v>
      </c>
      <c r="F153" t="str">
        <f>IF(ISNA(VLOOKUP(B153,'[1]Fit běh'!$B$2:$F$129,5,FALSE))," ",VLOOKUP(B153,'[1]Fit běh'!$B$2:$F$129,5,FALSE))</f>
        <v>Chrudim</v>
      </c>
      <c r="G153" s="23" t="s">
        <v>204</v>
      </c>
    </row>
    <row r="154" spans="1:8" ht="15.75" x14ac:dyDescent="0.25">
      <c r="A154" s="8" t="s">
        <v>124</v>
      </c>
      <c r="B154" s="24">
        <v>96</v>
      </c>
      <c r="C154" t="str">
        <f>IF(ISNA(VLOOKUP(B154,'[1]Fit běh'!$B$2:$C$129,2,FALSE))," ",VLOOKUP(B154,'[1]Fit běh'!$B$2:$C$129,2,FALSE))</f>
        <v>Michal</v>
      </c>
      <c r="D154" t="str">
        <f>IF(ISNA(VLOOKUP(B154,'[1]Fit běh'!$B$2:$D$129,3,FALSE))," ",VLOOKUP(B154,'[1]Fit běh'!$B$2:$D$129,3,FALSE))</f>
        <v>Horáček</v>
      </c>
      <c r="E154">
        <f>IF(ISNA(VLOOKUP(B154,'[1]Fit běh'!$B$2:$F$129,4,FALSE))," ",VLOOKUP(B154,'[1]Fit běh'!$B$2:$F$129,4,FALSE))</f>
        <v>2002</v>
      </c>
      <c r="F154" t="str">
        <f>IF(ISNA(VLOOKUP(B154,'[1]Fit běh'!$B$2:$F$129,5,FALSE))," ",VLOOKUP(B154,'[1]Fit běh'!$B$2:$F$129,5,FALSE))</f>
        <v>Chrudim</v>
      </c>
      <c r="G154" s="23" t="s">
        <v>205</v>
      </c>
    </row>
    <row r="155" spans="1:8" ht="15.75" x14ac:dyDescent="0.25">
      <c r="A155" s="8" t="s">
        <v>126</v>
      </c>
      <c r="B155" s="24">
        <v>94</v>
      </c>
      <c r="C155" t="str">
        <f>IF(ISNA(VLOOKUP(B155,'[1]Fit běh'!$B$2:$C$129,2,FALSE))," ",VLOOKUP(B155,'[1]Fit běh'!$B$2:$C$129,2,FALSE))</f>
        <v>Tomáš</v>
      </c>
      <c r="D155" t="str">
        <f>IF(ISNA(VLOOKUP(B155,'[1]Fit běh'!$B$2:$D$129,3,FALSE))," ",VLOOKUP(B155,'[1]Fit běh'!$B$2:$D$129,3,FALSE))</f>
        <v>Horáček</v>
      </c>
      <c r="E155">
        <f>IF(ISNA(VLOOKUP(B155,'[1]Fit běh'!$B$2:$F$129,4,FALSE))," ",VLOOKUP(B155,'[1]Fit běh'!$B$2:$F$129,4,FALSE))</f>
        <v>1975</v>
      </c>
      <c r="F155" t="str">
        <f>IF(ISNA(VLOOKUP(B155,'[1]Fit běh'!$B$2:$F$129,5,FALSE))," ",VLOOKUP(B155,'[1]Fit běh'!$B$2:$F$129,5,FALSE))</f>
        <v>Chrudim</v>
      </c>
      <c r="G155" s="23" t="s">
        <v>205</v>
      </c>
    </row>
    <row r="157" spans="1:8" ht="18.75" x14ac:dyDescent="0.25">
      <c r="A157" s="7" t="s">
        <v>206</v>
      </c>
      <c r="B157"/>
      <c r="F157" s="8"/>
      <c r="G157" s="8" t="s">
        <v>207</v>
      </c>
    </row>
    <row r="158" spans="1:8" ht="15.75" thickBot="1" x14ac:dyDescent="0.3">
      <c r="A158" s="9" t="s">
        <v>5</v>
      </c>
      <c r="B158" s="10" t="s">
        <v>6</v>
      </c>
      <c r="C158" s="10" t="s">
        <v>7</v>
      </c>
      <c r="D158" s="10" t="s">
        <v>8</v>
      </c>
      <c r="E158" s="11" t="s">
        <v>9</v>
      </c>
      <c r="F158" s="10" t="s">
        <v>10</v>
      </c>
      <c r="G158" s="12" t="s">
        <v>11</v>
      </c>
    </row>
    <row r="159" spans="1:8" ht="15.75" x14ac:dyDescent="0.25">
      <c r="A159" s="8" t="s">
        <v>12</v>
      </c>
      <c r="B159" s="22">
        <v>25</v>
      </c>
      <c r="C159" t="s">
        <v>208</v>
      </c>
      <c r="D159" t="s">
        <v>209</v>
      </c>
      <c r="E159">
        <v>1972</v>
      </c>
      <c r="F159" s="25" t="s">
        <v>210</v>
      </c>
      <c r="G159" t="s">
        <v>211</v>
      </c>
      <c r="H159" t="s">
        <v>212</v>
      </c>
    </row>
    <row r="160" spans="1:8" ht="15.75" x14ac:dyDescent="0.25">
      <c r="A160" s="8" t="s">
        <v>14</v>
      </c>
      <c r="B160" s="22">
        <v>61</v>
      </c>
      <c r="C160" t="s">
        <v>213</v>
      </c>
      <c r="D160" t="s">
        <v>97</v>
      </c>
      <c r="E160">
        <v>1976</v>
      </c>
      <c r="F160" s="25" t="s">
        <v>22</v>
      </c>
      <c r="G160" t="s">
        <v>214</v>
      </c>
      <c r="H160" t="s">
        <v>215</v>
      </c>
    </row>
    <row r="161" spans="1:8" ht="15.75" x14ac:dyDescent="0.25">
      <c r="A161" s="8" t="s">
        <v>17</v>
      </c>
      <c r="B161" s="22">
        <v>49</v>
      </c>
      <c r="C161" t="s">
        <v>188</v>
      </c>
      <c r="D161" t="s">
        <v>216</v>
      </c>
      <c r="E161">
        <v>1965</v>
      </c>
      <c r="F161" s="25" t="s">
        <v>217</v>
      </c>
      <c r="G161" t="s">
        <v>218</v>
      </c>
      <c r="H161" t="s">
        <v>212</v>
      </c>
    </row>
    <row r="162" spans="1:8" ht="15.75" x14ac:dyDescent="0.25">
      <c r="A162" s="8" t="s">
        <v>19</v>
      </c>
      <c r="B162" s="22">
        <v>1</v>
      </c>
      <c r="C162" t="s">
        <v>21</v>
      </c>
      <c r="D162" t="s">
        <v>219</v>
      </c>
      <c r="E162">
        <v>1989</v>
      </c>
      <c r="F162" s="25" t="s">
        <v>220</v>
      </c>
      <c r="G162" t="s">
        <v>221</v>
      </c>
      <c r="H162" t="s">
        <v>222</v>
      </c>
    </row>
    <row r="163" spans="1:8" ht="15.75" x14ac:dyDescent="0.25">
      <c r="A163" s="8" t="s">
        <v>23</v>
      </c>
      <c r="B163" s="22">
        <v>113</v>
      </c>
      <c r="C163" t="s">
        <v>223</v>
      </c>
      <c r="D163" t="s">
        <v>106</v>
      </c>
      <c r="E163">
        <v>1970</v>
      </c>
      <c r="F163" s="25" t="s">
        <v>224</v>
      </c>
      <c r="G163" t="s">
        <v>225</v>
      </c>
      <c r="H163" t="s">
        <v>212</v>
      </c>
    </row>
    <row r="164" spans="1:8" ht="15.75" x14ac:dyDescent="0.25">
      <c r="A164" s="8" t="s">
        <v>25</v>
      </c>
      <c r="B164" s="22">
        <v>23</v>
      </c>
      <c r="C164" t="s">
        <v>188</v>
      </c>
      <c r="D164" t="s">
        <v>226</v>
      </c>
      <c r="E164">
        <v>1980</v>
      </c>
      <c r="F164" s="25" t="s">
        <v>227</v>
      </c>
      <c r="G164" t="s">
        <v>228</v>
      </c>
      <c r="H164" t="s">
        <v>215</v>
      </c>
    </row>
    <row r="165" spans="1:8" ht="15.75" x14ac:dyDescent="0.25">
      <c r="A165" s="8" t="s">
        <v>27</v>
      </c>
      <c r="B165" s="22">
        <v>52</v>
      </c>
      <c r="C165" t="s">
        <v>188</v>
      </c>
      <c r="D165" t="s">
        <v>94</v>
      </c>
      <c r="E165">
        <v>1973</v>
      </c>
      <c r="F165" s="25">
        <v>0</v>
      </c>
      <c r="G165" t="s">
        <v>229</v>
      </c>
      <c r="H165" t="s">
        <v>215</v>
      </c>
    </row>
    <row r="166" spans="1:8" ht="15.75" x14ac:dyDescent="0.25">
      <c r="A166" s="8" t="s">
        <v>29</v>
      </c>
      <c r="B166" s="22">
        <v>112</v>
      </c>
      <c r="C166" t="s">
        <v>90</v>
      </c>
      <c r="D166" t="s">
        <v>230</v>
      </c>
      <c r="E166">
        <v>1983</v>
      </c>
      <c r="F166" s="25" t="s">
        <v>199</v>
      </c>
      <c r="G166" t="s">
        <v>231</v>
      </c>
      <c r="H166" t="s">
        <v>222</v>
      </c>
    </row>
    <row r="167" spans="1:8" ht="15.75" x14ac:dyDescent="0.25">
      <c r="A167" s="8" t="s">
        <v>31</v>
      </c>
      <c r="B167" s="22">
        <v>85</v>
      </c>
      <c r="C167" t="s">
        <v>83</v>
      </c>
      <c r="D167" t="s">
        <v>232</v>
      </c>
      <c r="E167">
        <v>1972</v>
      </c>
      <c r="F167" s="25" t="s">
        <v>233</v>
      </c>
      <c r="G167" t="s">
        <v>234</v>
      </c>
      <c r="H167" t="s">
        <v>212</v>
      </c>
    </row>
    <row r="168" spans="1:8" ht="15.75" x14ac:dyDescent="0.25">
      <c r="A168" s="8" t="s">
        <v>72</v>
      </c>
      <c r="B168" s="22">
        <v>68</v>
      </c>
      <c r="C168" t="s">
        <v>235</v>
      </c>
      <c r="D168" t="s">
        <v>236</v>
      </c>
      <c r="E168">
        <v>1988</v>
      </c>
      <c r="F168" s="25">
        <v>0</v>
      </c>
      <c r="G168" t="s">
        <v>237</v>
      </c>
      <c r="H168" t="s">
        <v>222</v>
      </c>
    </row>
    <row r="169" spans="1:8" ht="15.75" x14ac:dyDescent="0.25">
      <c r="A169" s="8" t="s">
        <v>74</v>
      </c>
      <c r="B169" s="22">
        <v>103</v>
      </c>
      <c r="C169" t="s">
        <v>16</v>
      </c>
      <c r="D169" t="s">
        <v>238</v>
      </c>
      <c r="E169">
        <v>1978</v>
      </c>
      <c r="F169" s="25" t="s">
        <v>33</v>
      </c>
      <c r="G169" t="s">
        <v>239</v>
      </c>
      <c r="H169" t="s">
        <v>215</v>
      </c>
    </row>
    <row r="170" spans="1:8" ht="15.75" x14ac:dyDescent="0.25">
      <c r="A170" s="8" t="s">
        <v>104</v>
      </c>
      <c r="B170" s="22">
        <v>54</v>
      </c>
      <c r="C170" t="s">
        <v>240</v>
      </c>
      <c r="D170" t="s">
        <v>241</v>
      </c>
      <c r="E170">
        <v>1986</v>
      </c>
      <c r="F170" s="25" t="s">
        <v>242</v>
      </c>
      <c r="G170" t="s">
        <v>243</v>
      </c>
      <c r="H170" t="s">
        <v>222</v>
      </c>
    </row>
    <row r="171" spans="1:8" ht="15.75" x14ac:dyDescent="0.25">
      <c r="A171" s="8" t="s">
        <v>107</v>
      </c>
      <c r="B171" s="22">
        <v>29</v>
      </c>
      <c r="C171" t="s">
        <v>155</v>
      </c>
      <c r="D171" t="s">
        <v>244</v>
      </c>
      <c r="E171">
        <v>1946</v>
      </c>
      <c r="F171" s="25" t="s">
        <v>245</v>
      </c>
      <c r="G171" t="s">
        <v>246</v>
      </c>
      <c r="H171" t="s">
        <v>247</v>
      </c>
    </row>
    <row r="172" spans="1:8" ht="15.75" x14ac:dyDescent="0.25">
      <c r="A172" s="8" t="s">
        <v>109</v>
      </c>
      <c r="B172" s="22">
        <v>122</v>
      </c>
      <c r="C172" t="s">
        <v>194</v>
      </c>
      <c r="D172" t="s">
        <v>248</v>
      </c>
      <c r="E172">
        <v>1944</v>
      </c>
      <c r="F172" s="25" t="s">
        <v>249</v>
      </c>
      <c r="G172" t="s">
        <v>250</v>
      </c>
      <c r="H172" t="s">
        <v>247</v>
      </c>
    </row>
    <row r="173" spans="1:8" ht="15.75" x14ac:dyDescent="0.25">
      <c r="A173" s="8" t="s">
        <v>110</v>
      </c>
      <c r="B173" s="22">
        <v>70</v>
      </c>
      <c r="C173" t="s">
        <v>188</v>
      </c>
      <c r="D173" t="s">
        <v>251</v>
      </c>
      <c r="E173">
        <v>1984</v>
      </c>
      <c r="F173" s="25" t="s">
        <v>199</v>
      </c>
      <c r="G173" t="s">
        <v>252</v>
      </c>
      <c r="H173" t="s">
        <v>222</v>
      </c>
    </row>
    <row r="174" spans="1:8" ht="15.75" x14ac:dyDescent="0.25">
      <c r="A174" s="8" t="s">
        <v>112</v>
      </c>
      <c r="B174" s="22">
        <v>11</v>
      </c>
      <c r="C174" t="s">
        <v>253</v>
      </c>
      <c r="D174" t="s">
        <v>254</v>
      </c>
      <c r="E174">
        <v>1964</v>
      </c>
      <c r="F174" s="25" t="s">
        <v>255</v>
      </c>
      <c r="G174" t="s">
        <v>256</v>
      </c>
      <c r="H174" t="s">
        <v>212</v>
      </c>
    </row>
    <row r="175" spans="1:8" ht="15.75" x14ac:dyDescent="0.25">
      <c r="A175" s="8" t="s">
        <v>114</v>
      </c>
      <c r="B175" s="22">
        <v>66</v>
      </c>
      <c r="C175" t="s">
        <v>188</v>
      </c>
      <c r="D175" t="s">
        <v>257</v>
      </c>
      <c r="E175">
        <v>1968</v>
      </c>
      <c r="F175" s="25" t="s">
        <v>258</v>
      </c>
      <c r="G175" t="s">
        <v>259</v>
      </c>
      <c r="H175" t="s">
        <v>212</v>
      </c>
    </row>
    <row r="176" spans="1:8" ht="15.75" x14ac:dyDescent="0.25">
      <c r="A176" s="8" t="s">
        <v>116</v>
      </c>
      <c r="B176" s="22">
        <v>3</v>
      </c>
      <c r="C176" t="s">
        <v>260</v>
      </c>
      <c r="D176" t="s">
        <v>261</v>
      </c>
      <c r="E176">
        <v>1938</v>
      </c>
      <c r="F176" s="25" t="s">
        <v>262</v>
      </c>
      <c r="G176" t="s">
        <v>263</v>
      </c>
      <c r="H176" t="s">
        <v>247</v>
      </c>
    </row>
    <row r="177" spans="1:8" ht="15.75" x14ac:dyDescent="0.25">
      <c r="A177" s="8" t="s">
        <v>118</v>
      </c>
      <c r="B177" s="22">
        <v>22</v>
      </c>
      <c r="C177" t="s">
        <v>264</v>
      </c>
      <c r="D177" t="s">
        <v>265</v>
      </c>
      <c r="E177">
        <v>1956</v>
      </c>
      <c r="F177" s="25" t="s">
        <v>266</v>
      </c>
      <c r="G177" t="s">
        <v>267</v>
      </c>
      <c r="H177" t="s">
        <v>247</v>
      </c>
    </row>
    <row r="178" spans="1:8" ht="15.75" x14ac:dyDescent="0.25">
      <c r="A178" s="8" t="s">
        <v>120</v>
      </c>
      <c r="B178" s="22">
        <v>10</v>
      </c>
      <c r="C178" t="s">
        <v>21</v>
      </c>
      <c r="D178" t="s">
        <v>268</v>
      </c>
      <c r="E178">
        <v>1963</v>
      </c>
      <c r="F178" s="25" t="s">
        <v>224</v>
      </c>
      <c r="G178" t="s">
        <v>269</v>
      </c>
      <c r="H178" t="s">
        <v>212</v>
      </c>
    </row>
    <row r="179" spans="1:8" ht="15.75" x14ac:dyDescent="0.25">
      <c r="A179" s="8" t="s">
        <v>122</v>
      </c>
      <c r="B179" s="22">
        <v>19</v>
      </c>
      <c r="C179" t="s">
        <v>96</v>
      </c>
      <c r="D179" t="s">
        <v>270</v>
      </c>
      <c r="E179">
        <v>1961</v>
      </c>
      <c r="F179" s="25" t="s">
        <v>199</v>
      </c>
      <c r="G179" t="s">
        <v>271</v>
      </c>
      <c r="H179" t="s">
        <v>247</v>
      </c>
    </row>
    <row r="180" spans="1:8" ht="15.75" x14ac:dyDescent="0.25">
      <c r="A180" s="8" t="s">
        <v>124</v>
      </c>
      <c r="B180" s="24">
        <v>32</v>
      </c>
      <c r="C180" t="s">
        <v>96</v>
      </c>
      <c r="D180" t="s">
        <v>272</v>
      </c>
      <c r="E180">
        <v>1963</v>
      </c>
      <c r="F180" s="25" t="s">
        <v>199</v>
      </c>
      <c r="G180" t="s">
        <v>273</v>
      </c>
      <c r="H180" t="s">
        <v>212</v>
      </c>
    </row>
    <row r="181" spans="1:8" ht="15.75" x14ac:dyDescent="0.25">
      <c r="A181" s="8" t="s">
        <v>126</v>
      </c>
      <c r="B181" s="24">
        <v>115</v>
      </c>
      <c r="C181" t="s">
        <v>274</v>
      </c>
      <c r="D181" t="s">
        <v>275</v>
      </c>
      <c r="E181">
        <v>1945</v>
      </c>
      <c r="F181" s="25" t="s">
        <v>276</v>
      </c>
      <c r="G181" t="s">
        <v>277</v>
      </c>
      <c r="H181" t="s">
        <v>247</v>
      </c>
    </row>
    <row r="182" spans="1:8" ht="15.75" x14ac:dyDescent="0.25">
      <c r="A182" s="8" t="s">
        <v>128</v>
      </c>
      <c r="B182" s="24">
        <v>120</v>
      </c>
      <c r="C182" t="s">
        <v>240</v>
      </c>
      <c r="D182" t="s">
        <v>278</v>
      </c>
      <c r="E182">
        <v>1987</v>
      </c>
      <c r="F182" s="25" t="s">
        <v>279</v>
      </c>
      <c r="G182" t="s">
        <v>280</v>
      </c>
      <c r="H182" t="s">
        <v>222</v>
      </c>
    </row>
    <row r="183" spans="1:8" ht="15.75" x14ac:dyDescent="0.25">
      <c r="A183" s="8" t="s">
        <v>130</v>
      </c>
      <c r="B183" s="24">
        <v>35</v>
      </c>
      <c r="C183" t="s">
        <v>281</v>
      </c>
      <c r="D183" t="s">
        <v>282</v>
      </c>
      <c r="E183">
        <v>1957</v>
      </c>
      <c r="F183" s="25" t="s">
        <v>283</v>
      </c>
      <c r="G183" t="s">
        <v>284</v>
      </c>
      <c r="H183" t="s">
        <v>247</v>
      </c>
    </row>
    <row r="184" spans="1:8" ht="15.75" x14ac:dyDescent="0.25">
      <c r="A184" s="8" t="s">
        <v>132</v>
      </c>
      <c r="B184" s="24">
        <v>46</v>
      </c>
      <c r="C184" t="s">
        <v>285</v>
      </c>
      <c r="D184" t="s">
        <v>286</v>
      </c>
      <c r="E184">
        <v>1975</v>
      </c>
      <c r="F184" s="25" t="s">
        <v>287</v>
      </c>
      <c r="G184" t="s">
        <v>288</v>
      </c>
      <c r="H184" t="s">
        <v>215</v>
      </c>
    </row>
    <row r="185" spans="1:8" ht="15.75" x14ac:dyDescent="0.25">
      <c r="A185" s="8" t="s">
        <v>164</v>
      </c>
      <c r="B185" s="24">
        <v>17</v>
      </c>
      <c r="C185" t="s">
        <v>289</v>
      </c>
      <c r="D185" t="s">
        <v>290</v>
      </c>
      <c r="E185">
        <v>1969</v>
      </c>
      <c r="F185" s="25">
        <v>0</v>
      </c>
      <c r="G185" t="s">
        <v>291</v>
      </c>
      <c r="H185" t="s">
        <v>212</v>
      </c>
    </row>
    <row r="186" spans="1:8" ht="15.75" x14ac:dyDescent="0.25">
      <c r="A186" s="8" t="s">
        <v>165</v>
      </c>
      <c r="B186" s="24">
        <v>9</v>
      </c>
      <c r="C186" t="s">
        <v>292</v>
      </c>
      <c r="D186" t="s">
        <v>293</v>
      </c>
      <c r="E186">
        <v>1962</v>
      </c>
      <c r="F186" s="25" t="s">
        <v>294</v>
      </c>
      <c r="G186" t="s">
        <v>295</v>
      </c>
      <c r="H186" t="s">
        <v>247</v>
      </c>
    </row>
    <row r="187" spans="1:8" x14ac:dyDescent="0.25">
      <c r="A187" s="8" t="s">
        <v>167</v>
      </c>
      <c r="B187" s="17">
        <v>87</v>
      </c>
      <c r="C187" t="s">
        <v>296</v>
      </c>
      <c r="D187" t="s">
        <v>297</v>
      </c>
      <c r="E187">
        <v>1948</v>
      </c>
      <c r="F187" t="s">
        <v>224</v>
      </c>
      <c r="G187" t="s">
        <v>298</v>
      </c>
      <c r="H187" t="s">
        <v>247</v>
      </c>
    </row>
    <row r="188" spans="1:8" x14ac:dyDescent="0.25">
      <c r="A188" s="8"/>
    </row>
    <row r="189" spans="1:8" ht="18.75" x14ac:dyDescent="0.25">
      <c r="A189" s="7" t="s">
        <v>299</v>
      </c>
      <c r="B189"/>
      <c r="F189" s="8"/>
      <c r="G189" s="8" t="s">
        <v>300</v>
      </c>
    </row>
    <row r="190" spans="1:8" ht="15.75" thickBot="1" x14ac:dyDescent="0.3">
      <c r="A190" s="9" t="s">
        <v>5</v>
      </c>
      <c r="B190" s="10" t="s">
        <v>6</v>
      </c>
      <c r="C190" s="10" t="s">
        <v>7</v>
      </c>
      <c r="D190" s="10" t="s">
        <v>8</v>
      </c>
      <c r="E190" s="11" t="s">
        <v>9</v>
      </c>
      <c r="F190" s="10" t="s">
        <v>10</v>
      </c>
      <c r="G190" s="12" t="s">
        <v>11</v>
      </c>
    </row>
    <row r="191" spans="1:8" x14ac:dyDescent="0.25">
      <c r="A191" t="s">
        <v>12</v>
      </c>
      <c r="B191" s="17">
        <v>39</v>
      </c>
      <c r="C191" t="s">
        <v>301</v>
      </c>
      <c r="D191" t="s">
        <v>302</v>
      </c>
      <c r="E191">
        <v>1996</v>
      </c>
      <c r="F191" t="s">
        <v>303</v>
      </c>
      <c r="G191" t="s">
        <v>304</v>
      </c>
      <c r="H191" t="s">
        <v>305</v>
      </c>
    </row>
    <row r="192" spans="1:8" x14ac:dyDescent="0.25">
      <c r="A192" t="s">
        <v>14</v>
      </c>
      <c r="B192" s="17">
        <v>86</v>
      </c>
      <c r="C192" t="s">
        <v>154</v>
      </c>
      <c r="D192" t="s">
        <v>306</v>
      </c>
      <c r="E192">
        <v>1998</v>
      </c>
      <c r="F192" t="s">
        <v>307</v>
      </c>
      <c r="G192" t="s">
        <v>308</v>
      </c>
      <c r="H192" t="s">
        <v>309</v>
      </c>
    </row>
    <row r="193" spans="1:8" x14ac:dyDescent="0.25">
      <c r="A193" t="s">
        <v>17</v>
      </c>
      <c r="B193" s="17">
        <v>105</v>
      </c>
      <c r="C193" t="s">
        <v>63</v>
      </c>
      <c r="D193" t="s">
        <v>310</v>
      </c>
      <c r="E193">
        <v>1991</v>
      </c>
      <c r="F193" t="s">
        <v>311</v>
      </c>
      <c r="G193" t="s">
        <v>312</v>
      </c>
      <c r="H193" t="s">
        <v>305</v>
      </c>
    </row>
    <row r="194" spans="1:8" x14ac:dyDescent="0.25">
      <c r="A194" t="s">
        <v>19</v>
      </c>
      <c r="B194" s="17">
        <v>119</v>
      </c>
      <c r="C194" t="s">
        <v>70</v>
      </c>
      <c r="D194" t="s">
        <v>313</v>
      </c>
      <c r="E194">
        <v>1985</v>
      </c>
      <c r="F194" t="s">
        <v>314</v>
      </c>
      <c r="G194" t="s">
        <v>315</v>
      </c>
      <c r="H194" t="s">
        <v>305</v>
      </c>
    </row>
    <row r="195" spans="1:8" x14ac:dyDescent="0.25">
      <c r="A195" t="s">
        <v>23</v>
      </c>
      <c r="B195" s="17">
        <v>63</v>
      </c>
      <c r="C195" t="s">
        <v>316</v>
      </c>
      <c r="D195" t="s">
        <v>317</v>
      </c>
      <c r="E195">
        <v>1991</v>
      </c>
      <c r="F195" t="s">
        <v>318</v>
      </c>
      <c r="G195" t="s">
        <v>319</v>
      </c>
      <c r="H195" t="s">
        <v>305</v>
      </c>
    </row>
    <row r="196" spans="1:8" x14ac:dyDescent="0.25">
      <c r="A196" t="s">
        <v>25</v>
      </c>
      <c r="B196" s="17">
        <v>88</v>
      </c>
      <c r="C196" t="s">
        <v>320</v>
      </c>
      <c r="D196" t="s">
        <v>321</v>
      </c>
      <c r="E196">
        <v>1998</v>
      </c>
      <c r="F196" t="s">
        <v>61</v>
      </c>
      <c r="G196" t="s">
        <v>319</v>
      </c>
      <c r="H196" t="s">
        <v>309</v>
      </c>
    </row>
    <row r="197" spans="1:8" x14ac:dyDescent="0.25">
      <c r="A197" t="s">
        <v>27</v>
      </c>
      <c r="B197" s="17">
        <v>12</v>
      </c>
      <c r="C197" t="s">
        <v>46</v>
      </c>
      <c r="D197" t="s">
        <v>322</v>
      </c>
      <c r="E197">
        <v>1972</v>
      </c>
      <c r="F197" t="s">
        <v>22</v>
      </c>
      <c r="G197" t="s">
        <v>323</v>
      </c>
      <c r="H197" t="s">
        <v>324</v>
      </c>
    </row>
    <row r="198" spans="1:8" x14ac:dyDescent="0.25">
      <c r="A198" t="s">
        <v>29</v>
      </c>
      <c r="B198" s="17">
        <v>40</v>
      </c>
      <c r="C198" t="s">
        <v>59</v>
      </c>
      <c r="D198" t="s">
        <v>182</v>
      </c>
      <c r="E198">
        <v>1969</v>
      </c>
      <c r="F198" t="s">
        <v>224</v>
      </c>
      <c r="G198" t="s">
        <v>325</v>
      </c>
      <c r="H198" t="s">
        <v>324</v>
      </c>
    </row>
    <row r="199" spans="1:8" x14ac:dyDescent="0.25">
      <c r="A199" t="s">
        <v>31</v>
      </c>
      <c r="B199" s="17">
        <v>28</v>
      </c>
      <c r="C199" t="s">
        <v>326</v>
      </c>
      <c r="D199" t="s">
        <v>327</v>
      </c>
      <c r="E199">
        <v>1960</v>
      </c>
      <c r="F199" t="s">
        <v>224</v>
      </c>
      <c r="G199" t="s">
        <v>328</v>
      </c>
      <c r="H199" t="s">
        <v>329</v>
      </c>
    </row>
    <row r="200" spans="1:8" x14ac:dyDescent="0.25">
      <c r="A200" t="s">
        <v>72</v>
      </c>
      <c r="B200" s="17">
        <v>125</v>
      </c>
      <c r="C200" t="s">
        <v>330</v>
      </c>
      <c r="D200" t="s">
        <v>331</v>
      </c>
      <c r="E200">
        <v>1987</v>
      </c>
      <c r="F200" t="s">
        <v>332</v>
      </c>
      <c r="G200" t="s">
        <v>333</v>
      </c>
      <c r="H200" t="s">
        <v>305</v>
      </c>
    </row>
    <row r="201" spans="1:8" x14ac:dyDescent="0.25">
      <c r="A201" t="s">
        <v>74</v>
      </c>
      <c r="B201" s="17">
        <v>27</v>
      </c>
      <c r="C201" t="s">
        <v>144</v>
      </c>
      <c r="D201" t="s">
        <v>334</v>
      </c>
      <c r="E201">
        <v>1987</v>
      </c>
      <c r="F201" t="s">
        <v>224</v>
      </c>
      <c r="G201" t="s">
        <v>335</v>
      </c>
      <c r="H201" t="s">
        <v>305</v>
      </c>
    </row>
    <row r="202" spans="1:8" x14ac:dyDescent="0.25">
      <c r="A202" t="s">
        <v>104</v>
      </c>
      <c r="B202" s="17">
        <v>2</v>
      </c>
      <c r="C202" t="s">
        <v>336</v>
      </c>
      <c r="D202" t="s">
        <v>337</v>
      </c>
      <c r="E202">
        <v>1966</v>
      </c>
      <c r="F202" t="s">
        <v>338</v>
      </c>
      <c r="G202" t="s">
        <v>193</v>
      </c>
      <c r="H202" t="s">
        <v>329</v>
      </c>
    </row>
    <row r="203" spans="1:8" x14ac:dyDescent="0.25">
      <c r="A203" t="s">
        <v>107</v>
      </c>
      <c r="B203" s="17">
        <v>58</v>
      </c>
      <c r="C203" t="s">
        <v>46</v>
      </c>
      <c r="D203" t="s">
        <v>339</v>
      </c>
      <c r="E203">
        <v>1995</v>
      </c>
      <c r="F203" t="s">
        <v>340</v>
      </c>
      <c r="G203" t="s">
        <v>341</v>
      </c>
      <c r="H203" t="s">
        <v>305</v>
      </c>
    </row>
    <row r="204" spans="1:8" x14ac:dyDescent="0.25">
      <c r="A204" t="s">
        <v>109</v>
      </c>
      <c r="B204" s="17">
        <v>56</v>
      </c>
      <c r="C204" t="s">
        <v>342</v>
      </c>
      <c r="D204" t="s">
        <v>343</v>
      </c>
      <c r="E204">
        <v>1977</v>
      </c>
      <c r="F204" t="s">
        <v>344</v>
      </c>
      <c r="G204" t="s">
        <v>345</v>
      </c>
      <c r="H204" t="s">
        <v>324</v>
      </c>
    </row>
    <row r="205" spans="1:8" x14ac:dyDescent="0.25">
      <c r="A205" t="s">
        <v>110</v>
      </c>
      <c r="B205" s="17">
        <v>53</v>
      </c>
      <c r="C205" t="s">
        <v>346</v>
      </c>
      <c r="D205" t="s">
        <v>347</v>
      </c>
      <c r="E205">
        <v>1959</v>
      </c>
      <c r="F205" t="s">
        <v>220</v>
      </c>
      <c r="G205" t="s">
        <v>348</v>
      </c>
      <c r="H205" t="s">
        <v>329</v>
      </c>
    </row>
    <row r="206" spans="1:8" x14ac:dyDescent="0.25">
      <c r="A206" t="s">
        <v>112</v>
      </c>
      <c r="B206" s="17">
        <v>118</v>
      </c>
      <c r="C206" t="s">
        <v>63</v>
      </c>
      <c r="D206" t="s">
        <v>349</v>
      </c>
      <c r="E206">
        <v>1973</v>
      </c>
      <c r="F206" t="s">
        <v>350</v>
      </c>
      <c r="G206" t="s">
        <v>351</v>
      </c>
      <c r="H206" t="s">
        <v>324</v>
      </c>
    </row>
    <row r="207" spans="1:8" x14ac:dyDescent="0.25">
      <c r="A207" t="s">
        <v>114</v>
      </c>
      <c r="B207" s="17">
        <v>36</v>
      </c>
      <c r="C207" t="s">
        <v>152</v>
      </c>
      <c r="D207" t="s">
        <v>352</v>
      </c>
      <c r="E207">
        <v>1980</v>
      </c>
      <c r="F207" t="s">
        <v>353</v>
      </c>
      <c r="G207" t="s">
        <v>354</v>
      </c>
      <c r="H207" t="s">
        <v>305</v>
      </c>
    </row>
    <row r="208" spans="1:8" x14ac:dyDescent="0.25">
      <c r="A208" t="s">
        <v>116</v>
      </c>
      <c r="B208" s="17">
        <v>102</v>
      </c>
      <c r="C208" t="s">
        <v>355</v>
      </c>
      <c r="D208" t="s">
        <v>356</v>
      </c>
      <c r="E208">
        <v>1971</v>
      </c>
      <c r="F208" t="s">
        <v>33</v>
      </c>
      <c r="G208" t="s">
        <v>357</v>
      </c>
      <c r="H208" t="s">
        <v>324</v>
      </c>
    </row>
    <row r="209" spans="1:8" x14ac:dyDescent="0.25">
      <c r="A209" t="s">
        <v>118</v>
      </c>
      <c r="B209" s="17">
        <v>26</v>
      </c>
      <c r="C209" t="s">
        <v>59</v>
      </c>
      <c r="D209" t="s">
        <v>358</v>
      </c>
      <c r="E209">
        <v>1983</v>
      </c>
      <c r="F209" t="s">
        <v>359</v>
      </c>
      <c r="G209" t="s">
        <v>360</v>
      </c>
      <c r="H209" t="s">
        <v>305</v>
      </c>
    </row>
    <row r="210" spans="1:8" x14ac:dyDescent="0.25">
      <c r="A210" t="s">
        <v>120</v>
      </c>
      <c r="B210" s="17">
        <v>117</v>
      </c>
      <c r="C210" t="s">
        <v>36</v>
      </c>
      <c r="D210" t="s">
        <v>361</v>
      </c>
      <c r="E210">
        <v>1985</v>
      </c>
      <c r="F210" t="s">
        <v>199</v>
      </c>
      <c r="G210" t="s">
        <v>362</v>
      </c>
      <c r="H210" t="s">
        <v>305</v>
      </c>
    </row>
    <row r="211" spans="1:8" x14ac:dyDescent="0.25">
      <c r="A211" t="s">
        <v>122</v>
      </c>
      <c r="B211" s="17">
        <v>114</v>
      </c>
      <c r="C211" t="s">
        <v>41</v>
      </c>
      <c r="D211" t="s">
        <v>363</v>
      </c>
      <c r="E211">
        <v>1964</v>
      </c>
      <c r="F211" t="s">
        <v>364</v>
      </c>
      <c r="G211" t="s">
        <v>365</v>
      </c>
      <c r="H211" t="s">
        <v>329</v>
      </c>
    </row>
    <row r="212" spans="1:8" x14ac:dyDescent="0.25">
      <c r="A212" t="s">
        <v>124</v>
      </c>
      <c r="B212" s="17">
        <v>73</v>
      </c>
      <c r="C212" t="s">
        <v>139</v>
      </c>
      <c r="D212" t="s">
        <v>366</v>
      </c>
      <c r="E212">
        <v>2000</v>
      </c>
      <c r="F212" t="s">
        <v>22</v>
      </c>
      <c r="G212" t="s">
        <v>367</v>
      </c>
      <c r="H212" t="s">
        <v>309</v>
      </c>
    </row>
    <row r="213" spans="1:8" x14ac:dyDescent="0.25">
      <c r="A213" t="s">
        <v>126</v>
      </c>
      <c r="B213" s="17">
        <v>99</v>
      </c>
      <c r="C213" t="s">
        <v>163</v>
      </c>
      <c r="D213" t="s">
        <v>368</v>
      </c>
      <c r="E213">
        <v>1962</v>
      </c>
      <c r="F213" t="s">
        <v>369</v>
      </c>
      <c r="G213" t="s">
        <v>370</v>
      </c>
      <c r="H213" t="s">
        <v>329</v>
      </c>
    </row>
    <row r="214" spans="1:8" x14ac:dyDescent="0.25">
      <c r="A214" t="s">
        <v>128</v>
      </c>
      <c r="B214" s="17">
        <v>57</v>
      </c>
      <c r="C214" t="s">
        <v>136</v>
      </c>
      <c r="D214" t="s">
        <v>371</v>
      </c>
      <c r="E214">
        <v>1982</v>
      </c>
      <c r="F214" t="s">
        <v>372</v>
      </c>
      <c r="G214" t="s">
        <v>373</v>
      </c>
      <c r="H214" t="s">
        <v>305</v>
      </c>
    </row>
    <row r="215" spans="1:8" x14ac:dyDescent="0.25">
      <c r="A215" t="s">
        <v>130</v>
      </c>
      <c r="B215" s="17">
        <v>21</v>
      </c>
      <c r="C215" t="s">
        <v>76</v>
      </c>
      <c r="D215" t="s">
        <v>374</v>
      </c>
      <c r="E215">
        <v>1976</v>
      </c>
      <c r="F215" t="s">
        <v>375</v>
      </c>
      <c r="G215" t="s">
        <v>376</v>
      </c>
      <c r="H215" t="s">
        <v>324</v>
      </c>
    </row>
    <row r="216" spans="1:8" x14ac:dyDescent="0.25">
      <c r="A216" t="s">
        <v>132</v>
      </c>
      <c r="B216" s="17">
        <v>48</v>
      </c>
      <c r="C216" t="s">
        <v>59</v>
      </c>
      <c r="D216" t="s">
        <v>377</v>
      </c>
      <c r="E216">
        <v>1993</v>
      </c>
      <c r="F216" t="s">
        <v>378</v>
      </c>
      <c r="G216" t="s">
        <v>379</v>
      </c>
      <c r="H216" t="s">
        <v>305</v>
      </c>
    </row>
    <row r="217" spans="1:8" x14ac:dyDescent="0.25">
      <c r="A217" t="s">
        <v>164</v>
      </c>
      <c r="B217" s="17">
        <v>110</v>
      </c>
      <c r="C217" t="s">
        <v>380</v>
      </c>
      <c r="D217" t="s">
        <v>381</v>
      </c>
      <c r="E217">
        <v>1948</v>
      </c>
      <c r="F217" t="s">
        <v>382</v>
      </c>
      <c r="G217" t="s">
        <v>383</v>
      </c>
      <c r="H217" t="s">
        <v>384</v>
      </c>
    </row>
    <row r="218" spans="1:8" x14ac:dyDescent="0.25">
      <c r="A218" t="s">
        <v>165</v>
      </c>
      <c r="B218" s="17">
        <v>5</v>
      </c>
      <c r="C218" t="s">
        <v>385</v>
      </c>
      <c r="D218" t="s">
        <v>386</v>
      </c>
      <c r="E218">
        <v>1966</v>
      </c>
      <c r="F218" t="s">
        <v>387</v>
      </c>
      <c r="G218" t="s">
        <v>388</v>
      </c>
      <c r="H218" t="s">
        <v>329</v>
      </c>
    </row>
    <row r="219" spans="1:8" x14ac:dyDescent="0.25">
      <c r="A219" t="s">
        <v>167</v>
      </c>
      <c r="B219" s="17">
        <v>124</v>
      </c>
      <c r="C219" t="s">
        <v>389</v>
      </c>
      <c r="D219" t="s">
        <v>390</v>
      </c>
      <c r="E219">
        <v>1973</v>
      </c>
      <c r="F219" t="s">
        <v>391</v>
      </c>
      <c r="G219" t="s">
        <v>392</v>
      </c>
      <c r="H219" t="s">
        <v>324</v>
      </c>
    </row>
    <row r="220" spans="1:8" x14ac:dyDescent="0.25">
      <c r="A220" t="s">
        <v>393</v>
      </c>
      <c r="B220" s="17">
        <v>64</v>
      </c>
      <c r="C220" t="s">
        <v>59</v>
      </c>
      <c r="D220" t="s">
        <v>394</v>
      </c>
      <c r="E220">
        <v>1968</v>
      </c>
      <c r="F220" t="s">
        <v>395</v>
      </c>
      <c r="G220" t="s">
        <v>396</v>
      </c>
      <c r="H220" t="s">
        <v>324</v>
      </c>
    </row>
    <row r="221" spans="1:8" x14ac:dyDescent="0.25">
      <c r="A221" t="s">
        <v>397</v>
      </c>
      <c r="B221" s="17">
        <v>44</v>
      </c>
      <c r="C221" t="s">
        <v>316</v>
      </c>
      <c r="D221" t="s">
        <v>317</v>
      </c>
      <c r="E221">
        <v>1957</v>
      </c>
      <c r="F221" t="s">
        <v>398</v>
      </c>
      <c r="G221" t="s">
        <v>399</v>
      </c>
      <c r="H221" t="s">
        <v>384</v>
      </c>
    </row>
    <row r="222" spans="1:8" x14ac:dyDescent="0.25">
      <c r="A222" t="s">
        <v>400</v>
      </c>
      <c r="B222" s="17">
        <v>37</v>
      </c>
      <c r="C222" t="s">
        <v>194</v>
      </c>
      <c r="D222" t="s">
        <v>159</v>
      </c>
      <c r="E222">
        <v>1971</v>
      </c>
      <c r="F222" t="s">
        <v>401</v>
      </c>
      <c r="G222" t="s">
        <v>402</v>
      </c>
      <c r="H222" t="s">
        <v>324</v>
      </c>
    </row>
    <row r="223" spans="1:8" x14ac:dyDescent="0.25">
      <c r="A223" t="s">
        <v>403</v>
      </c>
      <c r="B223" s="17">
        <v>42</v>
      </c>
      <c r="C223" t="s">
        <v>404</v>
      </c>
      <c r="D223" t="s">
        <v>405</v>
      </c>
      <c r="E223">
        <v>1977</v>
      </c>
      <c r="F223" t="s">
        <v>406</v>
      </c>
      <c r="G223" t="s">
        <v>407</v>
      </c>
      <c r="H223" t="s">
        <v>324</v>
      </c>
    </row>
    <row r="224" spans="1:8" x14ac:dyDescent="0.25">
      <c r="A224" t="s">
        <v>408</v>
      </c>
      <c r="B224" s="17">
        <v>62</v>
      </c>
      <c r="C224" t="s">
        <v>194</v>
      </c>
      <c r="D224" t="s">
        <v>409</v>
      </c>
      <c r="E224">
        <v>1980</v>
      </c>
      <c r="F224">
        <v>0</v>
      </c>
      <c r="G224" t="s">
        <v>202</v>
      </c>
      <c r="H224" t="s">
        <v>305</v>
      </c>
    </row>
    <row r="225" spans="1:8" x14ac:dyDescent="0.25">
      <c r="A225" t="s">
        <v>410</v>
      </c>
      <c r="B225" s="17">
        <v>8</v>
      </c>
      <c r="C225" t="s">
        <v>59</v>
      </c>
      <c r="D225" t="s">
        <v>411</v>
      </c>
      <c r="E225">
        <v>1971</v>
      </c>
      <c r="F225" t="s">
        <v>294</v>
      </c>
      <c r="G225" t="s">
        <v>412</v>
      </c>
      <c r="H225" t="s">
        <v>324</v>
      </c>
    </row>
    <row r="226" spans="1:8" x14ac:dyDescent="0.25">
      <c r="A226" t="s">
        <v>413</v>
      </c>
      <c r="B226" s="17">
        <v>67</v>
      </c>
      <c r="C226" t="s">
        <v>414</v>
      </c>
      <c r="D226" t="s">
        <v>415</v>
      </c>
      <c r="E226">
        <v>1970</v>
      </c>
      <c r="F226" t="s">
        <v>416</v>
      </c>
      <c r="G226" t="s">
        <v>417</v>
      </c>
      <c r="H226" t="s">
        <v>324</v>
      </c>
    </row>
    <row r="227" spans="1:8" x14ac:dyDescent="0.25">
      <c r="A227" t="s">
        <v>418</v>
      </c>
      <c r="B227" s="17">
        <v>51</v>
      </c>
      <c r="C227" t="s">
        <v>76</v>
      </c>
      <c r="D227" t="s">
        <v>419</v>
      </c>
      <c r="E227">
        <v>1989</v>
      </c>
      <c r="F227" t="s">
        <v>420</v>
      </c>
      <c r="G227" t="s">
        <v>421</v>
      </c>
      <c r="H227" t="s">
        <v>305</v>
      </c>
    </row>
    <row r="228" spans="1:8" x14ac:dyDescent="0.25">
      <c r="A228" t="s">
        <v>422</v>
      </c>
      <c r="B228" s="17">
        <v>7</v>
      </c>
      <c r="C228" t="s">
        <v>139</v>
      </c>
      <c r="D228" t="s">
        <v>423</v>
      </c>
      <c r="E228">
        <v>2000</v>
      </c>
      <c r="F228">
        <v>0</v>
      </c>
      <c r="G228" t="s">
        <v>424</v>
      </c>
      <c r="H228" t="s">
        <v>309</v>
      </c>
    </row>
    <row r="229" spans="1:8" x14ac:dyDescent="0.25">
      <c r="A229" t="s">
        <v>425</v>
      </c>
      <c r="B229" s="17">
        <v>24</v>
      </c>
      <c r="C229" t="s">
        <v>36</v>
      </c>
      <c r="D229" t="s">
        <v>426</v>
      </c>
      <c r="E229">
        <v>1970</v>
      </c>
      <c r="F229" t="s">
        <v>427</v>
      </c>
      <c r="G229" t="s">
        <v>428</v>
      </c>
      <c r="H229" t="s">
        <v>324</v>
      </c>
    </row>
    <row r="230" spans="1:8" x14ac:dyDescent="0.25">
      <c r="A230" t="s">
        <v>429</v>
      </c>
      <c r="B230" s="17">
        <v>123</v>
      </c>
      <c r="C230" t="s">
        <v>326</v>
      </c>
      <c r="D230" t="s">
        <v>430</v>
      </c>
      <c r="E230">
        <v>1986</v>
      </c>
      <c r="F230" t="s">
        <v>33</v>
      </c>
      <c r="G230" t="s">
        <v>431</v>
      </c>
      <c r="H230" t="s">
        <v>305</v>
      </c>
    </row>
    <row r="231" spans="1:8" x14ac:dyDescent="0.25">
      <c r="A231" t="s">
        <v>432</v>
      </c>
      <c r="B231" s="17">
        <v>108</v>
      </c>
      <c r="C231" t="s">
        <v>260</v>
      </c>
      <c r="D231" t="s">
        <v>433</v>
      </c>
      <c r="E231">
        <v>1958</v>
      </c>
      <c r="F231" t="s">
        <v>294</v>
      </c>
      <c r="G231" t="s">
        <v>434</v>
      </c>
      <c r="H231" t="s">
        <v>329</v>
      </c>
    </row>
    <row r="232" spans="1:8" x14ac:dyDescent="0.25">
      <c r="A232" t="s">
        <v>435</v>
      </c>
      <c r="B232" s="17">
        <v>93</v>
      </c>
      <c r="C232" t="s">
        <v>163</v>
      </c>
      <c r="D232" t="s">
        <v>436</v>
      </c>
      <c r="E232">
        <v>1958</v>
      </c>
      <c r="F232" t="s">
        <v>382</v>
      </c>
      <c r="G232" t="s">
        <v>437</v>
      </c>
      <c r="H232" t="s">
        <v>329</v>
      </c>
    </row>
    <row r="233" spans="1:8" x14ac:dyDescent="0.25">
      <c r="A233" t="s">
        <v>438</v>
      </c>
      <c r="B233" s="17">
        <v>74</v>
      </c>
      <c r="C233" t="s">
        <v>194</v>
      </c>
      <c r="D233" t="s">
        <v>439</v>
      </c>
      <c r="E233">
        <v>1961</v>
      </c>
      <c r="F233" t="s">
        <v>440</v>
      </c>
      <c r="G233" t="s">
        <v>441</v>
      </c>
      <c r="H233" t="s">
        <v>329</v>
      </c>
    </row>
    <row r="234" spans="1:8" x14ac:dyDescent="0.25">
      <c r="A234" t="s">
        <v>442</v>
      </c>
      <c r="B234" s="17">
        <v>31</v>
      </c>
      <c r="C234" t="s">
        <v>152</v>
      </c>
      <c r="D234" t="s">
        <v>443</v>
      </c>
      <c r="E234">
        <v>1998</v>
      </c>
      <c r="F234" t="s">
        <v>444</v>
      </c>
      <c r="G234" t="s">
        <v>445</v>
      </c>
      <c r="H234" t="s">
        <v>309</v>
      </c>
    </row>
    <row r="235" spans="1:8" x14ac:dyDescent="0.25">
      <c r="A235" t="s">
        <v>446</v>
      </c>
      <c r="B235" s="17">
        <v>38</v>
      </c>
      <c r="C235" t="s">
        <v>447</v>
      </c>
      <c r="D235" t="s">
        <v>448</v>
      </c>
      <c r="E235">
        <v>1954</v>
      </c>
      <c r="F235" t="s">
        <v>71</v>
      </c>
      <c r="G235" t="s">
        <v>449</v>
      </c>
      <c r="H235" t="s">
        <v>384</v>
      </c>
    </row>
    <row r="236" spans="1:8" x14ac:dyDescent="0.25">
      <c r="A236" t="s">
        <v>450</v>
      </c>
      <c r="B236" s="17">
        <v>59</v>
      </c>
      <c r="C236" t="s">
        <v>152</v>
      </c>
      <c r="D236" t="s">
        <v>451</v>
      </c>
      <c r="E236">
        <v>1948</v>
      </c>
      <c r="F236" t="s">
        <v>294</v>
      </c>
      <c r="G236" t="s">
        <v>452</v>
      </c>
      <c r="H236" t="s">
        <v>384</v>
      </c>
    </row>
    <row r="237" spans="1:8" x14ac:dyDescent="0.25">
      <c r="A237" t="s">
        <v>453</v>
      </c>
      <c r="B237" s="17">
        <v>47</v>
      </c>
      <c r="C237" t="s">
        <v>454</v>
      </c>
      <c r="D237" t="s">
        <v>455</v>
      </c>
      <c r="E237">
        <v>1973</v>
      </c>
      <c r="F237" t="s">
        <v>372</v>
      </c>
      <c r="G237" t="s">
        <v>456</v>
      </c>
      <c r="H237" t="s">
        <v>324</v>
      </c>
    </row>
    <row r="238" spans="1:8" x14ac:dyDescent="0.25">
      <c r="A238" t="s">
        <v>457</v>
      </c>
      <c r="B238" s="17">
        <v>4</v>
      </c>
      <c r="C238" t="s">
        <v>346</v>
      </c>
      <c r="D238" t="s">
        <v>47</v>
      </c>
      <c r="E238">
        <v>1962</v>
      </c>
      <c r="F238" t="s">
        <v>458</v>
      </c>
      <c r="G238" t="s">
        <v>459</v>
      </c>
      <c r="H238" t="s">
        <v>329</v>
      </c>
    </row>
    <row r="239" spans="1:8" x14ac:dyDescent="0.25">
      <c r="A239" t="s">
        <v>460</v>
      </c>
      <c r="B239" s="17">
        <v>98</v>
      </c>
      <c r="C239" t="s">
        <v>461</v>
      </c>
      <c r="D239" t="s">
        <v>462</v>
      </c>
      <c r="E239">
        <v>1962</v>
      </c>
      <c r="F239" t="s">
        <v>463</v>
      </c>
      <c r="G239" t="s">
        <v>464</v>
      </c>
      <c r="H239" t="s">
        <v>329</v>
      </c>
    </row>
    <row r="240" spans="1:8" x14ac:dyDescent="0.25">
      <c r="A240" t="s">
        <v>465</v>
      </c>
      <c r="B240" s="17">
        <v>126</v>
      </c>
      <c r="C240" t="s">
        <v>38</v>
      </c>
      <c r="D240" t="s">
        <v>466</v>
      </c>
      <c r="E240">
        <v>1977</v>
      </c>
      <c r="F240" t="s">
        <v>467</v>
      </c>
      <c r="G240" t="s">
        <v>468</v>
      </c>
      <c r="H240" t="s">
        <v>324</v>
      </c>
    </row>
    <row r="241" spans="1:8" x14ac:dyDescent="0.25">
      <c r="A241" t="s">
        <v>469</v>
      </c>
      <c r="B241" s="17">
        <v>116</v>
      </c>
      <c r="C241" t="s">
        <v>36</v>
      </c>
      <c r="D241" t="s">
        <v>470</v>
      </c>
      <c r="E241">
        <v>1983</v>
      </c>
      <c r="F241" t="s">
        <v>471</v>
      </c>
      <c r="G241" t="s">
        <v>472</v>
      </c>
      <c r="H241" t="s">
        <v>305</v>
      </c>
    </row>
    <row r="242" spans="1:8" x14ac:dyDescent="0.25">
      <c r="A242" t="s">
        <v>473</v>
      </c>
      <c r="B242" s="17">
        <v>6</v>
      </c>
      <c r="C242" t="s">
        <v>194</v>
      </c>
      <c r="D242" t="s">
        <v>423</v>
      </c>
      <c r="E242">
        <v>1972</v>
      </c>
      <c r="F242" t="s">
        <v>474</v>
      </c>
      <c r="G242" t="s">
        <v>472</v>
      </c>
      <c r="H242" t="s">
        <v>324</v>
      </c>
    </row>
    <row r="243" spans="1:8" x14ac:dyDescent="0.25">
      <c r="A243" t="s">
        <v>475</v>
      </c>
      <c r="B243" s="17">
        <v>111</v>
      </c>
      <c r="C243" t="s">
        <v>194</v>
      </c>
      <c r="D243" t="s">
        <v>43</v>
      </c>
      <c r="E243">
        <v>1970</v>
      </c>
      <c r="F243" t="s">
        <v>44</v>
      </c>
      <c r="G243" t="s">
        <v>476</v>
      </c>
      <c r="H243" t="s">
        <v>324</v>
      </c>
    </row>
    <row r="244" spans="1:8" x14ac:dyDescent="0.25">
      <c r="A244" t="s">
        <v>477</v>
      </c>
      <c r="B244" s="17">
        <v>121</v>
      </c>
      <c r="C244" t="s">
        <v>478</v>
      </c>
      <c r="D244" t="s">
        <v>66</v>
      </c>
      <c r="E244">
        <v>1982</v>
      </c>
      <c r="F244" t="s">
        <v>479</v>
      </c>
      <c r="G244" t="s">
        <v>480</v>
      </c>
      <c r="H244" t="s">
        <v>305</v>
      </c>
    </row>
    <row r="245" spans="1:8" x14ac:dyDescent="0.25">
      <c r="A245" t="s">
        <v>481</v>
      </c>
      <c r="B245" s="17">
        <v>16</v>
      </c>
      <c r="C245" t="s">
        <v>152</v>
      </c>
      <c r="D245" t="s">
        <v>482</v>
      </c>
      <c r="E245">
        <v>1987</v>
      </c>
      <c r="F245" t="s">
        <v>483</v>
      </c>
      <c r="G245" t="s">
        <v>484</v>
      </c>
      <c r="H245" t="s">
        <v>305</v>
      </c>
    </row>
    <row r="246" spans="1:8" x14ac:dyDescent="0.25">
      <c r="A246" t="s">
        <v>485</v>
      </c>
      <c r="B246" s="17">
        <v>43</v>
      </c>
      <c r="C246" t="s">
        <v>41</v>
      </c>
      <c r="D246" t="s">
        <v>486</v>
      </c>
      <c r="E246">
        <v>1980</v>
      </c>
      <c r="F246" t="s">
        <v>487</v>
      </c>
      <c r="G246" t="s">
        <v>488</v>
      </c>
      <c r="H246" t="s">
        <v>305</v>
      </c>
    </row>
    <row r="247" spans="1:8" x14ac:dyDescent="0.25">
      <c r="A247" t="s">
        <v>489</v>
      </c>
      <c r="B247" s="17">
        <v>69</v>
      </c>
      <c r="C247" t="s">
        <v>414</v>
      </c>
      <c r="D247" t="s">
        <v>490</v>
      </c>
      <c r="E247">
        <v>1969</v>
      </c>
      <c r="F247" t="s">
        <v>491</v>
      </c>
      <c r="G247" t="s">
        <v>492</v>
      </c>
      <c r="H247" t="s">
        <v>324</v>
      </c>
    </row>
    <row r="248" spans="1:8" x14ac:dyDescent="0.25">
      <c r="A248" t="s">
        <v>493</v>
      </c>
      <c r="B248" s="17">
        <v>45</v>
      </c>
      <c r="C248" t="s">
        <v>53</v>
      </c>
      <c r="D248" t="s">
        <v>494</v>
      </c>
      <c r="E248">
        <v>1967</v>
      </c>
      <c r="F248" t="s">
        <v>287</v>
      </c>
      <c r="G248" t="s">
        <v>495</v>
      </c>
      <c r="H248" t="s">
        <v>329</v>
      </c>
    </row>
    <row r="249" spans="1:8" x14ac:dyDescent="0.25">
      <c r="A249" t="s">
        <v>496</v>
      </c>
      <c r="B249" s="17">
        <v>50</v>
      </c>
      <c r="C249" t="s">
        <v>414</v>
      </c>
      <c r="D249" t="s">
        <v>497</v>
      </c>
      <c r="E249">
        <v>1965</v>
      </c>
      <c r="F249" t="s">
        <v>498</v>
      </c>
      <c r="G249" t="s">
        <v>499</v>
      </c>
      <c r="H249" t="s">
        <v>329</v>
      </c>
    </row>
    <row r="250" spans="1:8" x14ac:dyDescent="0.25">
      <c r="A250" t="s">
        <v>500</v>
      </c>
      <c r="B250" s="17">
        <v>30</v>
      </c>
      <c r="C250" t="s">
        <v>163</v>
      </c>
      <c r="D250" t="s">
        <v>501</v>
      </c>
      <c r="E250">
        <v>1983</v>
      </c>
      <c r="F250" t="s">
        <v>71</v>
      </c>
      <c r="G250" t="s">
        <v>502</v>
      </c>
      <c r="H250" t="s">
        <v>305</v>
      </c>
    </row>
    <row r="251" spans="1:8" x14ac:dyDescent="0.25">
      <c r="A251" t="s">
        <v>503</v>
      </c>
      <c r="B251" s="17">
        <v>34</v>
      </c>
      <c r="C251" t="s">
        <v>180</v>
      </c>
      <c r="D251" t="s">
        <v>504</v>
      </c>
      <c r="E251">
        <v>1980</v>
      </c>
      <c r="F251" t="s">
        <v>505</v>
      </c>
      <c r="G251" t="s">
        <v>506</v>
      </c>
      <c r="H251" t="s">
        <v>305</v>
      </c>
    </row>
    <row r="252" spans="1:8" x14ac:dyDescent="0.25">
      <c r="A252" t="s">
        <v>507</v>
      </c>
      <c r="B252" s="17">
        <v>71</v>
      </c>
      <c r="C252" t="s">
        <v>508</v>
      </c>
      <c r="D252" t="s">
        <v>509</v>
      </c>
      <c r="E252">
        <v>1973</v>
      </c>
      <c r="F252" t="s">
        <v>510</v>
      </c>
      <c r="G252" t="s">
        <v>511</v>
      </c>
      <c r="H252" t="s">
        <v>324</v>
      </c>
    </row>
    <row r="253" spans="1:8" x14ac:dyDescent="0.25">
      <c r="A253" t="s">
        <v>512</v>
      </c>
      <c r="B253" s="17">
        <v>18</v>
      </c>
      <c r="C253" t="s">
        <v>513</v>
      </c>
      <c r="D253" t="s">
        <v>514</v>
      </c>
      <c r="E253">
        <v>1950</v>
      </c>
      <c r="F253" t="s">
        <v>515</v>
      </c>
      <c r="G253" t="s">
        <v>516</v>
      </c>
      <c r="H253" t="s">
        <v>384</v>
      </c>
    </row>
    <row r="254" spans="1:8" x14ac:dyDescent="0.25">
      <c r="A254" t="s">
        <v>517</v>
      </c>
      <c r="B254" s="17">
        <v>20</v>
      </c>
      <c r="C254" t="s">
        <v>518</v>
      </c>
      <c r="D254" t="s">
        <v>519</v>
      </c>
      <c r="E254">
        <v>1955</v>
      </c>
      <c r="F254" t="s">
        <v>71</v>
      </c>
      <c r="G254" t="s">
        <v>520</v>
      </c>
      <c r="H254" t="s">
        <v>384</v>
      </c>
    </row>
    <row r="255" spans="1:8" x14ac:dyDescent="0.25">
      <c r="A255" t="s">
        <v>521</v>
      </c>
      <c r="B255" s="17">
        <v>109</v>
      </c>
      <c r="C255" t="s">
        <v>518</v>
      </c>
      <c r="D255" t="s">
        <v>522</v>
      </c>
      <c r="E255">
        <v>1954</v>
      </c>
      <c r="F255" t="s">
        <v>523</v>
      </c>
      <c r="G255" t="s">
        <v>524</v>
      </c>
      <c r="H255" t="s">
        <v>384</v>
      </c>
    </row>
    <row r="256" spans="1:8" x14ac:dyDescent="0.25">
      <c r="A256" t="s">
        <v>525</v>
      </c>
      <c r="B256" s="17">
        <v>89</v>
      </c>
      <c r="C256" t="s">
        <v>155</v>
      </c>
      <c r="D256" t="s">
        <v>526</v>
      </c>
      <c r="E256">
        <v>1973</v>
      </c>
      <c r="F256" t="s">
        <v>33</v>
      </c>
      <c r="G256" t="s">
        <v>527</v>
      </c>
      <c r="H256" t="s">
        <v>324</v>
      </c>
    </row>
    <row r="257" spans="1:8" x14ac:dyDescent="0.25">
      <c r="A257" t="s">
        <v>528</v>
      </c>
      <c r="B257" s="17">
        <v>72</v>
      </c>
      <c r="C257" t="s">
        <v>177</v>
      </c>
      <c r="D257" t="s">
        <v>529</v>
      </c>
      <c r="E257">
        <v>1955</v>
      </c>
      <c r="F257" t="s">
        <v>510</v>
      </c>
      <c r="G257" t="s">
        <v>530</v>
      </c>
      <c r="H257" t="s">
        <v>384</v>
      </c>
    </row>
    <row r="258" spans="1:8" x14ac:dyDescent="0.25">
      <c r="A258" t="s">
        <v>531</v>
      </c>
      <c r="B258" s="17">
        <v>60</v>
      </c>
      <c r="C258" t="s">
        <v>532</v>
      </c>
      <c r="D258" t="s">
        <v>533</v>
      </c>
      <c r="E258">
        <v>1983</v>
      </c>
      <c r="F258" t="s">
        <v>242</v>
      </c>
      <c r="G258" t="s">
        <v>534</v>
      </c>
      <c r="H258" t="s">
        <v>305</v>
      </c>
    </row>
    <row r="259" spans="1:8" x14ac:dyDescent="0.25">
      <c r="A259" t="s">
        <v>535</v>
      </c>
      <c r="B259" s="17">
        <v>41</v>
      </c>
      <c r="C259" t="s">
        <v>536</v>
      </c>
      <c r="D259" t="s">
        <v>537</v>
      </c>
      <c r="E259">
        <v>1961</v>
      </c>
      <c r="F259" t="s">
        <v>203</v>
      </c>
      <c r="G259" t="s">
        <v>538</v>
      </c>
      <c r="H259" t="s">
        <v>329</v>
      </c>
    </row>
    <row r="261" spans="1:8" ht="18.75" x14ac:dyDescent="0.25">
      <c r="A261" s="7" t="s">
        <v>539</v>
      </c>
      <c r="B261"/>
      <c r="F261" s="8"/>
      <c r="G261" s="8" t="s">
        <v>207</v>
      </c>
    </row>
    <row r="262" spans="1:8" ht="15.75" thickBot="1" x14ac:dyDescent="0.3">
      <c r="A262" s="9" t="s">
        <v>5</v>
      </c>
      <c r="B262" s="10" t="s">
        <v>6</v>
      </c>
      <c r="C262" s="10" t="s">
        <v>7</v>
      </c>
      <c r="D262" s="10" t="s">
        <v>8</v>
      </c>
      <c r="E262" s="11" t="s">
        <v>9</v>
      </c>
      <c r="F262" s="10" t="s">
        <v>10</v>
      </c>
      <c r="G262" s="12" t="s">
        <v>11</v>
      </c>
    </row>
    <row r="263" spans="1:8" x14ac:dyDescent="0.25">
      <c r="A263" s="8" t="s">
        <v>12</v>
      </c>
      <c r="B263" s="17">
        <v>1</v>
      </c>
      <c r="C263" t="s">
        <v>21</v>
      </c>
      <c r="D263" t="s">
        <v>219</v>
      </c>
      <c r="E263">
        <v>1989</v>
      </c>
      <c r="F263" t="s">
        <v>220</v>
      </c>
      <c r="G263" s="26" t="s">
        <v>221</v>
      </c>
      <c r="H263" s="27" t="s">
        <v>222</v>
      </c>
    </row>
    <row r="264" spans="1:8" x14ac:dyDescent="0.25">
      <c r="A264" s="8" t="s">
        <v>14</v>
      </c>
      <c r="B264" s="17">
        <v>112</v>
      </c>
      <c r="C264" t="s">
        <v>90</v>
      </c>
      <c r="D264" t="s">
        <v>230</v>
      </c>
      <c r="E264">
        <v>1983</v>
      </c>
      <c r="F264" t="s">
        <v>199</v>
      </c>
      <c r="G264" s="26" t="s">
        <v>231</v>
      </c>
      <c r="H264" s="17" t="s">
        <v>222</v>
      </c>
    </row>
    <row r="265" spans="1:8" x14ac:dyDescent="0.25">
      <c r="A265" s="8" t="s">
        <v>17</v>
      </c>
      <c r="B265" s="17">
        <v>68</v>
      </c>
      <c r="C265" t="s">
        <v>235</v>
      </c>
      <c r="D265" t="s">
        <v>236</v>
      </c>
      <c r="E265">
        <v>1988</v>
      </c>
      <c r="F265">
        <v>0</v>
      </c>
      <c r="G265" s="26" t="s">
        <v>237</v>
      </c>
      <c r="H265" s="17" t="s">
        <v>222</v>
      </c>
    </row>
    <row r="266" spans="1:8" x14ac:dyDescent="0.25">
      <c r="A266" s="8" t="s">
        <v>19</v>
      </c>
      <c r="B266" s="17">
        <v>54</v>
      </c>
      <c r="C266" t="s">
        <v>240</v>
      </c>
      <c r="D266" t="s">
        <v>241</v>
      </c>
      <c r="E266">
        <v>1986</v>
      </c>
      <c r="F266" t="s">
        <v>242</v>
      </c>
      <c r="G266" s="26" t="s">
        <v>243</v>
      </c>
      <c r="H266" s="17" t="s">
        <v>222</v>
      </c>
    </row>
    <row r="267" spans="1:8" x14ac:dyDescent="0.25">
      <c r="A267" s="8" t="s">
        <v>23</v>
      </c>
      <c r="B267" s="17">
        <v>70</v>
      </c>
      <c r="C267" t="s">
        <v>188</v>
      </c>
      <c r="D267" t="s">
        <v>251</v>
      </c>
      <c r="E267">
        <v>1984</v>
      </c>
      <c r="F267" t="s">
        <v>199</v>
      </c>
      <c r="G267" t="s">
        <v>252</v>
      </c>
      <c r="H267" s="17" t="s">
        <v>222</v>
      </c>
    </row>
    <row r="268" spans="1:8" x14ac:dyDescent="0.25">
      <c r="A268" s="8" t="s">
        <v>25</v>
      </c>
      <c r="B268" s="17">
        <v>120</v>
      </c>
      <c r="C268" t="s">
        <v>240</v>
      </c>
      <c r="D268" t="s">
        <v>278</v>
      </c>
      <c r="E268">
        <v>1987</v>
      </c>
      <c r="F268" t="s">
        <v>279</v>
      </c>
      <c r="G268" t="s">
        <v>280</v>
      </c>
      <c r="H268" s="17" t="s">
        <v>222</v>
      </c>
    </row>
    <row r="269" spans="1:8" x14ac:dyDescent="0.25">
      <c r="B269"/>
      <c r="C269" s="17"/>
    </row>
    <row r="270" spans="1:8" x14ac:dyDescent="0.25">
      <c r="A270" s="8" t="s">
        <v>12</v>
      </c>
      <c r="B270" s="17">
        <v>61</v>
      </c>
      <c r="C270" t="s">
        <v>213</v>
      </c>
      <c r="D270" t="s">
        <v>97</v>
      </c>
      <c r="E270">
        <v>1976</v>
      </c>
      <c r="F270" t="s">
        <v>22</v>
      </c>
      <c r="G270" s="26" t="s">
        <v>214</v>
      </c>
      <c r="H270" s="17" t="s">
        <v>215</v>
      </c>
    </row>
    <row r="271" spans="1:8" x14ac:dyDescent="0.25">
      <c r="A271" s="8" t="s">
        <v>14</v>
      </c>
      <c r="B271" s="17">
        <v>23</v>
      </c>
      <c r="C271" t="s">
        <v>188</v>
      </c>
      <c r="D271" t="s">
        <v>226</v>
      </c>
      <c r="E271">
        <v>1980</v>
      </c>
      <c r="F271" t="s">
        <v>227</v>
      </c>
      <c r="G271" s="26" t="s">
        <v>228</v>
      </c>
      <c r="H271" s="17" t="s">
        <v>215</v>
      </c>
    </row>
    <row r="272" spans="1:8" x14ac:dyDescent="0.25">
      <c r="A272" s="8" t="s">
        <v>17</v>
      </c>
      <c r="B272" s="17">
        <v>52</v>
      </c>
      <c r="C272" t="s">
        <v>188</v>
      </c>
      <c r="D272" t="s">
        <v>94</v>
      </c>
      <c r="E272">
        <v>1973</v>
      </c>
      <c r="F272">
        <v>0</v>
      </c>
      <c r="G272" s="26" t="s">
        <v>229</v>
      </c>
      <c r="H272" s="27" t="s">
        <v>215</v>
      </c>
    </row>
    <row r="273" spans="1:8" x14ac:dyDescent="0.25">
      <c r="A273" s="8" t="s">
        <v>19</v>
      </c>
      <c r="B273" s="17">
        <v>103</v>
      </c>
      <c r="C273" t="s">
        <v>16</v>
      </c>
      <c r="D273" t="s">
        <v>238</v>
      </c>
      <c r="E273">
        <v>1978</v>
      </c>
      <c r="F273" t="s">
        <v>33</v>
      </c>
      <c r="G273" s="28" t="s">
        <v>239</v>
      </c>
      <c r="H273" s="17" t="s">
        <v>215</v>
      </c>
    </row>
    <row r="274" spans="1:8" x14ac:dyDescent="0.25">
      <c r="A274" s="8" t="s">
        <v>23</v>
      </c>
      <c r="B274" s="17">
        <v>46</v>
      </c>
      <c r="C274" t="s">
        <v>285</v>
      </c>
      <c r="D274" t="s">
        <v>286</v>
      </c>
      <c r="E274">
        <v>1975</v>
      </c>
      <c r="F274" t="s">
        <v>287</v>
      </c>
      <c r="G274" t="s">
        <v>288</v>
      </c>
      <c r="H274" s="17" t="s">
        <v>215</v>
      </c>
    </row>
    <row r="275" spans="1:8" x14ac:dyDescent="0.25">
      <c r="C275" s="17"/>
    </row>
    <row r="276" spans="1:8" x14ac:dyDescent="0.25">
      <c r="A276" s="8" t="s">
        <v>12</v>
      </c>
      <c r="B276" s="17">
        <v>25</v>
      </c>
      <c r="C276" t="s">
        <v>208</v>
      </c>
      <c r="D276" t="s">
        <v>209</v>
      </c>
      <c r="E276">
        <v>1972</v>
      </c>
      <c r="F276" t="s">
        <v>210</v>
      </c>
      <c r="G276" s="26" t="s">
        <v>211</v>
      </c>
      <c r="H276" s="17" t="s">
        <v>212</v>
      </c>
    </row>
    <row r="277" spans="1:8" x14ac:dyDescent="0.25">
      <c r="A277" s="8" t="s">
        <v>14</v>
      </c>
      <c r="B277" s="17">
        <v>49</v>
      </c>
      <c r="C277" t="s">
        <v>188</v>
      </c>
      <c r="D277" t="s">
        <v>216</v>
      </c>
      <c r="E277">
        <v>1965</v>
      </c>
      <c r="F277" t="s">
        <v>217</v>
      </c>
      <c r="G277" s="26" t="s">
        <v>218</v>
      </c>
      <c r="H277" s="17" t="s">
        <v>212</v>
      </c>
    </row>
    <row r="278" spans="1:8" x14ac:dyDescent="0.25">
      <c r="A278" s="8" t="s">
        <v>17</v>
      </c>
      <c r="B278" s="17">
        <v>113</v>
      </c>
      <c r="C278" t="s">
        <v>223</v>
      </c>
      <c r="D278" t="s">
        <v>106</v>
      </c>
      <c r="E278">
        <v>1970</v>
      </c>
      <c r="F278" t="s">
        <v>224</v>
      </c>
      <c r="G278" s="26" t="s">
        <v>225</v>
      </c>
      <c r="H278" s="17" t="s">
        <v>212</v>
      </c>
    </row>
    <row r="279" spans="1:8" x14ac:dyDescent="0.25">
      <c r="A279" s="8" t="s">
        <v>19</v>
      </c>
      <c r="B279" s="17">
        <v>85</v>
      </c>
      <c r="C279" t="s">
        <v>83</v>
      </c>
      <c r="D279" t="s">
        <v>232</v>
      </c>
      <c r="E279">
        <v>1972</v>
      </c>
      <c r="F279" t="s">
        <v>233</v>
      </c>
      <c r="G279" s="26" t="s">
        <v>234</v>
      </c>
      <c r="H279" s="17" t="s">
        <v>212</v>
      </c>
    </row>
    <row r="280" spans="1:8" x14ac:dyDescent="0.25">
      <c r="A280" s="8" t="s">
        <v>23</v>
      </c>
      <c r="B280" s="17">
        <v>11</v>
      </c>
      <c r="C280" t="s">
        <v>253</v>
      </c>
      <c r="D280" t="s">
        <v>254</v>
      </c>
      <c r="E280">
        <v>1964</v>
      </c>
      <c r="F280" t="s">
        <v>255</v>
      </c>
      <c r="G280" t="s">
        <v>256</v>
      </c>
      <c r="H280" s="17" t="s">
        <v>212</v>
      </c>
    </row>
    <row r="281" spans="1:8" x14ac:dyDescent="0.25">
      <c r="A281" s="8" t="s">
        <v>25</v>
      </c>
      <c r="B281" s="17">
        <v>66</v>
      </c>
      <c r="C281" t="s">
        <v>188</v>
      </c>
      <c r="D281" t="s">
        <v>257</v>
      </c>
      <c r="E281">
        <v>1968</v>
      </c>
      <c r="F281" t="s">
        <v>258</v>
      </c>
      <c r="G281" t="s">
        <v>259</v>
      </c>
      <c r="H281" s="17" t="s">
        <v>212</v>
      </c>
    </row>
    <row r="282" spans="1:8" x14ac:dyDescent="0.25">
      <c r="A282" s="8" t="s">
        <v>27</v>
      </c>
      <c r="B282" s="17">
        <v>10</v>
      </c>
      <c r="C282" t="s">
        <v>21</v>
      </c>
      <c r="D282" t="s">
        <v>268</v>
      </c>
      <c r="E282">
        <v>1963</v>
      </c>
      <c r="F282" t="s">
        <v>224</v>
      </c>
      <c r="G282" t="s">
        <v>269</v>
      </c>
      <c r="H282" s="17" t="s">
        <v>212</v>
      </c>
    </row>
    <row r="283" spans="1:8" x14ac:dyDescent="0.25">
      <c r="A283" s="8" t="s">
        <v>29</v>
      </c>
      <c r="B283" s="17">
        <v>32</v>
      </c>
      <c r="C283" t="s">
        <v>96</v>
      </c>
      <c r="D283" t="s">
        <v>272</v>
      </c>
      <c r="E283">
        <v>1963</v>
      </c>
      <c r="F283" t="s">
        <v>199</v>
      </c>
      <c r="G283" t="s">
        <v>273</v>
      </c>
      <c r="H283" s="17" t="s">
        <v>212</v>
      </c>
    </row>
    <row r="284" spans="1:8" x14ac:dyDescent="0.25">
      <c r="A284" s="8" t="s">
        <v>31</v>
      </c>
      <c r="B284" s="17">
        <v>17</v>
      </c>
      <c r="C284" t="s">
        <v>289</v>
      </c>
      <c r="D284" t="s">
        <v>290</v>
      </c>
      <c r="E284">
        <v>1969</v>
      </c>
      <c r="F284">
        <v>0</v>
      </c>
      <c r="G284" t="s">
        <v>291</v>
      </c>
      <c r="H284" s="17" t="s">
        <v>212</v>
      </c>
    </row>
    <row r="285" spans="1:8" x14ac:dyDescent="0.25">
      <c r="G285" s="26"/>
      <c r="H285" s="17"/>
    </row>
    <row r="286" spans="1:8" x14ac:dyDescent="0.25">
      <c r="H286" s="17"/>
    </row>
    <row r="287" spans="1:8" x14ac:dyDescent="0.25">
      <c r="A287" s="8" t="s">
        <v>12</v>
      </c>
      <c r="B287" s="17">
        <v>22</v>
      </c>
      <c r="C287" t="s">
        <v>264</v>
      </c>
      <c r="D287" t="s">
        <v>265</v>
      </c>
      <c r="E287">
        <v>1956</v>
      </c>
      <c r="F287" t="s">
        <v>266</v>
      </c>
      <c r="G287" t="s">
        <v>267</v>
      </c>
      <c r="H287" s="17" t="s">
        <v>247</v>
      </c>
    </row>
    <row r="288" spans="1:8" x14ac:dyDescent="0.25">
      <c r="A288" s="8" t="s">
        <v>14</v>
      </c>
      <c r="B288" s="17">
        <v>19</v>
      </c>
      <c r="C288" t="s">
        <v>96</v>
      </c>
      <c r="D288" t="s">
        <v>270</v>
      </c>
      <c r="E288">
        <v>1961</v>
      </c>
      <c r="F288" t="s">
        <v>199</v>
      </c>
      <c r="G288" t="s">
        <v>271</v>
      </c>
      <c r="H288" s="17" t="s">
        <v>247</v>
      </c>
    </row>
    <row r="289" spans="1:8" x14ac:dyDescent="0.25">
      <c r="A289" s="8" t="s">
        <v>17</v>
      </c>
      <c r="B289" s="17">
        <v>35</v>
      </c>
      <c r="C289" t="s">
        <v>281</v>
      </c>
      <c r="D289" t="s">
        <v>282</v>
      </c>
      <c r="E289">
        <v>1957</v>
      </c>
      <c r="F289" t="s">
        <v>283</v>
      </c>
      <c r="G289" t="s">
        <v>284</v>
      </c>
      <c r="H289" s="17" t="s">
        <v>247</v>
      </c>
    </row>
    <row r="290" spans="1:8" x14ac:dyDescent="0.25">
      <c r="A290" s="8" t="s">
        <v>19</v>
      </c>
      <c r="B290" s="17">
        <v>9</v>
      </c>
      <c r="C290" t="s">
        <v>292</v>
      </c>
      <c r="D290" t="s">
        <v>293</v>
      </c>
      <c r="E290">
        <v>1962</v>
      </c>
      <c r="F290" t="s">
        <v>294</v>
      </c>
      <c r="G290" t="s">
        <v>295</v>
      </c>
      <c r="H290" s="17" t="s">
        <v>247</v>
      </c>
    </row>
    <row r="291" spans="1:8" x14ac:dyDescent="0.25">
      <c r="A291" s="8" t="s">
        <v>23</v>
      </c>
      <c r="B291" s="17">
        <v>87</v>
      </c>
      <c r="C291" t="s">
        <v>296</v>
      </c>
      <c r="D291" t="s">
        <v>297</v>
      </c>
      <c r="E291">
        <v>1948</v>
      </c>
      <c r="F291" t="s">
        <v>224</v>
      </c>
      <c r="G291" t="s">
        <v>298</v>
      </c>
      <c r="H291" s="17" t="s">
        <v>247</v>
      </c>
    </row>
    <row r="292" spans="1:8" x14ac:dyDescent="0.25">
      <c r="H292" s="17"/>
    </row>
    <row r="293" spans="1:8" x14ac:dyDescent="0.25">
      <c r="A293" s="8" t="s">
        <v>12</v>
      </c>
      <c r="B293" s="17">
        <v>29</v>
      </c>
      <c r="C293" t="s">
        <v>155</v>
      </c>
      <c r="D293" t="s">
        <v>244</v>
      </c>
      <c r="E293">
        <v>1946</v>
      </c>
      <c r="F293" t="s">
        <v>245</v>
      </c>
      <c r="G293" s="26" t="s">
        <v>246</v>
      </c>
      <c r="H293" s="17" t="s">
        <v>247</v>
      </c>
    </row>
    <row r="294" spans="1:8" x14ac:dyDescent="0.25">
      <c r="A294" s="8" t="s">
        <v>14</v>
      </c>
      <c r="B294" s="17">
        <v>122</v>
      </c>
      <c r="C294" t="s">
        <v>194</v>
      </c>
      <c r="D294" t="s">
        <v>248</v>
      </c>
      <c r="E294">
        <v>1944</v>
      </c>
      <c r="F294" t="s">
        <v>249</v>
      </c>
      <c r="G294" s="26" t="s">
        <v>250</v>
      </c>
      <c r="H294" s="17" t="s">
        <v>247</v>
      </c>
    </row>
    <row r="295" spans="1:8" x14ac:dyDescent="0.25">
      <c r="A295" s="8" t="s">
        <v>17</v>
      </c>
      <c r="B295" s="29">
        <v>3</v>
      </c>
      <c r="C295" s="30" t="s">
        <v>260</v>
      </c>
      <c r="D295" s="30" t="s">
        <v>261</v>
      </c>
      <c r="E295" s="31">
        <v>1938</v>
      </c>
      <c r="F295" s="30" t="s">
        <v>262</v>
      </c>
      <c r="G295" s="32" t="s">
        <v>263</v>
      </c>
      <c r="H295" s="29" t="s">
        <v>247</v>
      </c>
    </row>
    <row r="296" spans="1:8" x14ac:dyDescent="0.25">
      <c r="A296" s="8" t="s">
        <v>19</v>
      </c>
      <c r="B296" s="17">
        <v>115</v>
      </c>
      <c r="C296" t="s">
        <v>274</v>
      </c>
      <c r="D296" t="s">
        <v>275</v>
      </c>
      <c r="E296">
        <v>1945</v>
      </c>
      <c r="F296" t="s">
        <v>276</v>
      </c>
      <c r="G296" t="s">
        <v>277</v>
      </c>
      <c r="H296" s="17" t="s">
        <v>247</v>
      </c>
    </row>
    <row r="298" spans="1:8" ht="18.75" x14ac:dyDescent="0.25">
      <c r="A298" s="7" t="s">
        <v>540</v>
      </c>
      <c r="B298"/>
      <c r="F298" s="8"/>
      <c r="G298" s="8" t="s">
        <v>300</v>
      </c>
    </row>
    <row r="299" spans="1:8" ht="15.75" thickBot="1" x14ac:dyDescent="0.3">
      <c r="A299" s="9" t="s">
        <v>5</v>
      </c>
      <c r="B299" s="10" t="s">
        <v>6</v>
      </c>
      <c r="C299" s="10" t="s">
        <v>7</v>
      </c>
      <c r="D299" s="10" t="s">
        <v>8</v>
      </c>
      <c r="E299" s="11" t="s">
        <v>9</v>
      </c>
      <c r="F299" s="10" t="s">
        <v>10</v>
      </c>
      <c r="G299" s="12" t="s">
        <v>11</v>
      </c>
    </row>
    <row r="300" spans="1:8" x14ac:dyDescent="0.25">
      <c r="A300" s="8" t="s">
        <v>12</v>
      </c>
      <c r="B300" s="17">
        <v>39</v>
      </c>
      <c r="C300" t="s">
        <v>301</v>
      </c>
      <c r="D300" t="s">
        <v>302</v>
      </c>
      <c r="E300">
        <v>1996</v>
      </c>
      <c r="F300" t="s">
        <v>303</v>
      </c>
      <c r="G300" t="s">
        <v>304</v>
      </c>
      <c r="H300" s="17" t="s">
        <v>305</v>
      </c>
    </row>
    <row r="301" spans="1:8" x14ac:dyDescent="0.25">
      <c r="A301" s="8" t="s">
        <v>14</v>
      </c>
      <c r="B301" s="17">
        <v>105</v>
      </c>
      <c r="C301" t="s">
        <v>63</v>
      </c>
      <c r="D301" t="s">
        <v>310</v>
      </c>
      <c r="E301">
        <v>1991</v>
      </c>
      <c r="F301" t="s">
        <v>311</v>
      </c>
      <c r="G301" t="s">
        <v>312</v>
      </c>
      <c r="H301" s="17" t="s">
        <v>305</v>
      </c>
    </row>
    <row r="302" spans="1:8" x14ac:dyDescent="0.25">
      <c r="A302" s="8" t="s">
        <v>17</v>
      </c>
      <c r="B302" s="17">
        <v>119</v>
      </c>
      <c r="C302" t="s">
        <v>70</v>
      </c>
      <c r="D302" t="s">
        <v>313</v>
      </c>
      <c r="E302">
        <v>1985</v>
      </c>
      <c r="F302" t="s">
        <v>314</v>
      </c>
      <c r="G302" t="s">
        <v>315</v>
      </c>
      <c r="H302" s="17" t="s">
        <v>305</v>
      </c>
    </row>
    <row r="303" spans="1:8" x14ac:dyDescent="0.25">
      <c r="A303" s="8" t="s">
        <v>19</v>
      </c>
      <c r="B303" s="17">
        <v>63</v>
      </c>
      <c r="C303" t="s">
        <v>316</v>
      </c>
      <c r="D303" t="s">
        <v>317</v>
      </c>
      <c r="E303">
        <v>1991</v>
      </c>
      <c r="F303" t="s">
        <v>318</v>
      </c>
      <c r="G303" t="s">
        <v>319</v>
      </c>
      <c r="H303" s="17" t="s">
        <v>305</v>
      </c>
    </row>
    <row r="304" spans="1:8" x14ac:dyDescent="0.25">
      <c r="A304" s="8" t="s">
        <v>23</v>
      </c>
      <c r="B304" s="17">
        <v>125</v>
      </c>
      <c r="C304" t="s">
        <v>330</v>
      </c>
      <c r="D304" t="s">
        <v>331</v>
      </c>
      <c r="E304">
        <v>1987</v>
      </c>
      <c r="F304" t="s">
        <v>332</v>
      </c>
      <c r="G304" t="s">
        <v>333</v>
      </c>
      <c r="H304" s="17" t="s">
        <v>305</v>
      </c>
    </row>
    <row r="305" spans="1:8" x14ac:dyDescent="0.25">
      <c r="A305" s="8" t="s">
        <v>25</v>
      </c>
      <c r="B305" s="17">
        <v>27</v>
      </c>
      <c r="C305" t="s">
        <v>144</v>
      </c>
      <c r="D305" t="s">
        <v>334</v>
      </c>
      <c r="E305">
        <v>1987</v>
      </c>
      <c r="F305" t="s">
        <v>224</v>
      </c>
      <c r="G305" t="s">
        <v>335</v>
      </c>
      <c r="H305" s="17" t="s">
        <v>305</v>
      </c>
    </row>
    <row r="306" spans="1:8" x14ac:dyDescent="0.25">
      <c r="A306" s="8" t="s">
        <v>27</v>
      </c>
      <c r="B306" s="17">
        <v>58</v>
      </c>
      <c r="C306" t="s">
        <v>46</v>
      </c>
      <c r="D306" t="s">
        <v>339</v>
      </c>
      <c r="E306">
        <v>1995</v>
      </c>
      <c r="F306" t="s">
        <v>340</v>
      </c>
      <c r="G306" t="s">
        <v>341</v>
      </c>
      <c r="H306" s="17" t="s">
        <v>305</v>
      </c>
    </row>
    <row r="307" spans="1:8" x14ac:dyDescent="0.25">
      <c r="A307" s="8" t="s">
        <v>29</v>
      </c>
      <c r="B307" s="17">
        <v>36</v>
      </c>
      <c r="C307" t="s">
        <v>152</v>
      </c>
      <c r="D307" t="s">
        <v>352</v>
      </c>
      <c r="E307">
        <v>1980</v>
      </c>
      <c r="F307" t="s">
        <v>353</v>
      </c>
      <c r="G307" t="s">
        <v>354</v>
      </c>
      <c r="H307" s="17" t="s">
        <v>305</v>
      </c>
    </row>
    <row r="308" spans="1:8" x14ac:dyDescent="0.25">
      <c r="A308" s="8" t="s">
        <v>31</v>
      </c>
      <c r="B308" s="17">
        <v>26</v>
      </c>
      <c r="C308" t="s">
        <v>59</v>
      </c>
      <c r="D308" t="s">
        <v>358</v>
      </c>
      <c r="E308">
        <v>1983</v>
      </c>
      <c r="F308" t="s">
        <v>359</v>
      </c>
      <c r="G308" t="s">
        <v>360</v>
      </c>
      <c r="H308" s="17" t="s">
        <v>305</v>
      </c>
    </row>
    <row r="309" spans="1:8" x14ac:dyDescent="0.25">
      <c r="A309" s="8" t="s">
        <v>72</v>
      </c>
      <c r="B309" s="17">
        <v>117</v>
      </c>
      <c r="C309" t="s">
        <v>36</v>
      </c>
      <c r="D309" t="s">
        <v>361</v>
      </c>
      <c r="E309">
        <v>1985</v>
      </c>
      <c r="F309" t="s">
        <v>199</v>
      </c>
      <c r="G309" t="s">
        <v>362</v>
      </c>
      <c r="H309" s="17" t="s">
        <v>305</v>
      </c>
    </row>
    <row r="310" spans="1:8" x14ac:dyDescent="0.25">
      <c r="A310" s="8" t="s">
        <v>74</v>
      </c>
      <c r="B310" s="17">
        <v>57</v>
      </c>
      <c r="C310" t="s">
        <v>136</v>
      </c>
      <c r="D310" t="s">
        <v>371</v>
      </c>
      <c r="E310">
        <v>1982</v>
      </c>
      <c r="F310" t="s">
        <v>372</v>
      </c>
      <c r="G310" t="s">
        <v>373</v>
      </c>
      <c r="H310" s="17" t="s">
        <v>305</v>
      </c>
    </row>
    <row r="311" spans="1:8" x14ac:dyDescent="0.25">
      <c r="A311" s="8" t="s">
        <v>104</v>
      </c>
      <c r="B311" s="17">
        <v>48</v>
      </c>
      <c r="C311" t="s">
        <v>59</v>
      </c>
      <c r="D311" t="s">
        <v>377</v>
      </c>
      <c r="E311">
        <v>1993</v>
      </c>
      <c r="F311" t="s">
        <v>378</v>
      </c>
      <c r="G311" t="s">
        <v>379</v>
      </c>
      <c r="H311" s="17" t="s">
        <v>305</v>
      </c>
    </row>
    <row r="312" spans="1:8" x14ac:dyDescent="0.25">
      <c r="A312" s="8" t="s">
        <v>107</v>
      </c>
      <c r="B312" s="17">
        <v>62</v>
      </c>
      <c r="C312" t="s">
        <v>194</v>
      </c>
      <c r="D312" t="s">
        <v>409</v>
      </c>
      <c r="E312">
        <v>1980</v>
      </c>
      <c r="F312">
        <v>0</v>
      </c>
      <c r="G312" t="s">
        <v>202</v>
      </c>
      <c r="H312" s="17" t="s">
        <v>305</v>
      </c>
    </row>
    <row r="313" spans="1:8" x14ac:dyDescent="0.25">
      <c r="A313" s="8" t="s">
        <v>109</v>
      </c>
      <c r="B313" s="17">
        <v>51</v>
      </c>
      <c r="C313" t="s">
        <v>76</v>
      </c>
      <c r="D313" t="s">
        <v>419</v>
      </c>
      <c r="E313">
        <v>1989</v>
      </c>
      <c r="F313" t="s">
        <v>420</v>
      </c>
      <c r="G313" t="s">
        <v>421</v>
      </c>
      <c r="H313" s="17" t="s">
        <v>305</v>
      </c>
    </row>
    <row r="314" spans="1:8" x14ac:dyDescent="0.25">
      <c r="A314" s="8" t="s">
        <v>110</v>
      </c>
      <c r="B314" s="17">
        <v>123</v>
      </c>
      <c r="C314" t="s">
        <v>326</v>
      </c>
      <c r="D314" t="s">
        <v>430</v>
      </c>
      <c r="E314">
        <v>1986</v>
      </c>
      <c r="F314" t="s">
        <v>33</v>
      </c>
      <c r="G314" t="s">
        <v>431</v>
      </c>
      <c r="H314" s="17" t="s">
        <v>305</v>
      </c>
    </row>
    <row r="315" spans="1:8" x14ac:dyDescent="0.25">
      <c r="A315" s="8" t="s">
        <v>112</v>
      </c>
      <c r="B315" s="17">
        <v>116</v>
      </c>
      <c r="C315" t="s">
        <v>36</v>
      </c>
      <c r="D315" t="s">
        <v>470</v>
      </c>
      <c r="E315">
        <v>1983</v>
      </c>
      <c r="F315" t="s">
        <v>471</v>
      </c>
      <c r="G315" t="s">
        <v>472</v>
      </c>
      <c r="H315" s="17" t="s">
        <v>305</v>
      </c>
    </row>
    <row r="316" spans="1:8" x14ac:dyDescent="0.25">
      <c r="A316" s="8" t="s">
        <v>114</v>
      </c>
      <c r="B316" s="17">
        <v>121</v>
      </c>
      <c r="C316" t="s">
        <v>478</v>
      </c>
      <c r="D316" t="s">
        <v>66</v>
      </c>
      <c r="E316">
        <v>1982</v>
      </c>
      <c r="F316" t="s">
        <v>479</v>
      </c>
      <c r="G316" t="s">
        <v>480</v>
      </c>
      <c r="H316" s="17" t="s">
        <v>305</v>
      </c>
    </row>
    <row r="317" spans="1:8" x14ac:dyDescent="0.25">
      <c r="A317" s="8" t="s">
        <v>116</v>
      </c>
      <c r="B317" s="17">
        <v>16</v>
      </c>
      <c r="C317" t="s">
        <v>152</v>
      </c>
      <c r="D317" t="s">
        <v>482</v>
      </c>
      <c r="E317">
        <v>1987</v>
      </c>
      <c r="F317" t="s">
        <v>483</v>
      </c>
      <c r="G317" t="s">
        <v>484</v>
      </c>
      <c r="H317" s="17" t="s">
        <v>305</v>
      </c>
    </row>
    <row r="318" spans="1:8" x14ac:dyDescent="0.25">
      <c r="A318" s="8" t="s">
        <v>118</v>
      </c>
      <c r="B318" s="17">
        <v>43</v>
      </c>
      <c r="C318" t="s">
        <v>41</v>
      </c>
      <c r="D318" t="s">
        <v>486</v>
      </c>
      <c r="E318">
        <v>1980</v>
      </c>
      <c r="F318" t="s">
        <v>487</v>
      </c>
      <c r="G318" t="s">
        <v>488</v>
      </c>
      <c r="H318" s="17" t="s">
        <v>305</v>
      </c>
    </row>
    <row r="319" spans="1:8" x14ac:dyDescent="0.25">
      <c r="A319" s="8" t="s">
        <v>120</v>
      </c>
      <c r="B319" s="17">
        <v>30</v>
      </c>
      <c r="C319" t="s">
        <v>163</v>
      </c>
      <c r="D319" t="s">
        <v>501</v>
      </c>
      <c r="E319">
        <v>1983</v>
      </c>
      <c r="F319" t="s">
        <v>71</v>
      </c>
      <c r="G319" t="s">
        <v>502</v>
      </c>
      <c r="H319" s="17" t="s">
        <v>305</v>
      </c>
    </row>
    <row r="320" spans="1:8" x14ac:dyDescent="0.25">
      <c r="A320" s="8" t="s">
        <v>122</v>
      </c>
      <c r="B320" s="17">
        <v>34</v>
      </c>
      <c r="C320" t="s">
        <v>180</v>
      </c>
      <c r="D320" t="s">
        <v>504</v>
      </c>
      <c r="E320">
        <v>1980</v>
      </c>
      <c r="F320" t="s">
        <v>505</v>
      </c>
      <c r="G320" t="s">
        <v>506</v>
      </c>
      <c r="H320" s="17" t="s">
        <v>305</v>
      </c>
    </row>
    <row r="321" spans="1:8" x14ac:dyDescent="0.25">
      <c r="A321" s="8" t="s">
        <v>124</v>
      </c>
      <c r="B321" s="17">
        <v>60</v>
      </c>
      <c r="C321" t="s">
        <v>532</v>
      </c>
      <c r="D321" t="s">
        <v>533</v>
      </c>
      <c r="E321">
        <v>1983</v>
      </c>
      <c r="F321" t="s">
        <v>242</v>
      </c>
      <c r="G321" t="s">
        <v>534</v>
      </c>
      <c r="H321" s="17" t="s">
        <v>305</v>
      </c>
    </row>
    <row r="322" spans="1:8" x14ac:dyDescent="0.25">
      <c r="H322" s="17"/>
    </row>
    <row r="323" spans="1:8" x14ac:dyDescent="0.25">
      <c r="A323" s="8" t="s">
        <v>12</v>
      </c>
      <c r="B323" s="17">
        <v>12</v>
      </c>
      <c r="C323" t="s">
        <v>46</v>
      </c>
      <c r="D323" t="s">
        <v>322</v>
      </c>
      <c r="E323">
        <v>1972</v>
      </c>
      <c r="F323" t="s">
        <v>22</v>
      </c>
      <c r="G323" t="s">
        <v>323</v>
      </c>
      <c r="H323" s="17" t="s">
        <v>324</v>
      </c>
    </row>
    <row r="324" spans="1:8" x14ac:dyDescent="0.25">
      <c r="A324" s="8" t="s">
        <v>14</v>
      </c>
      <c r="B324" s="17">
        <v>40</v>
      </c>
      <c r="C324" t="s">
        <v>59</v>
      </c>
      <c r="D324" t="s">
        <v>182</v>
      </c>
      <c r="E324">
        <v>1969</v>
      </c>
      <c r="F324" t="s">
        <v>224</v>
      </c>
      <c r="G324" t="s">
        <v>325</v>
      </c>
      <c r="H324" s="17" t="s">
        <v>324</v>
      </c>
    </row>
    <row r="325" spans="1:8" x14ac:dyDescent="0.25">
      <c r="A325" s="8" t="s">
        <v>17</v>
      </c>
      <c r="B325" s="17">
        <v>56</v>
      </c>
      <c r="C325" t="s">
        <v>342</v>
      </c>
      <c r="D325" t="s">
        <v>343</v>
      </c>
      <c r="E325">
        <v>1977</v>
      </c>
      <c r="F325" t="s">
        <v>344</v>
      </c>
      <c r="G325" t="s">
        <v>345</v>
      </c>
      <c r="H325" s="17" t="s">
        <v>324</v>
      </c>
    </row>
    <row r="326" spans="1:8" x14ac:dyDescent="0.25">
      <c r="A326" s="8" t="s">
        <v>19</v>
      </c>
      <c r="B326" s="17">
        <v>118</v>
      </c>
      <c r="C326" t="s">
        <v>63</v>
      </c>
      <c r="D326" t="s">
        <v>349</v>
      </c>
      <c r="E326">
        <v>1973</v>
      </c>
      <c r="F326" t="s">
        <v>350</v>
      </c>
      <c r="G326" t="s">
        <v>351</v>
      </c>
      <c r="H326" s="17" t="s">
        <v>324</v>
      </c>
    </row>
    <row r="327" spans="1:8" x14ac:dyDescent="0.25">
      <c r="A327" s="8" t="s">
        <v>23</v>
      </c>
      <c r="B327" s="17">
        <v>102</v>
      </c>
      <c r="C327" t="s">
        <v>355</v>
      </c>
      <c r="D327" t="s">
        <v>356</v>
      </c>
      <c r="E327">
        <v>1971</v>
      </c>
      <c r="F327" t="s">
        <v>33</v>
      </c>
      <c r="G327" t="s">
        <v>357</v>
      </c>
      <c r="H327" s="17" t="s">
        <v>324</v>
      </c>
    </row>
    <row r="328" spans="1:8" x14ac:dyDescent="0.25">
      <c r="A328" s="8" t="s">
        <v>25</v>
      </c>
      <c r="B328" s="17">
        <v>21</v>
      </c>
      <c r="C328" t="s">
        <v>76</v>
      </c>
      <c r="D328" t="s">
        <v>374</v>
      </c>
      <c r="E328">
        <v>1976</v>
      </c>
      <c r="F328" t="s">
        <v>375</v>
      </c>
      <c r="G328" t="s">
        <v>376</v>
      </c>
      <c r="H328" s="17" t="s">
        <v>324</v>
      </c>
    </row>
    <row r="329" spans="1:8" x14ac:dyDescent="0.25">
      <c r="A329" s="8" t="s">
        <v>27</v>
      </c>
      <c r="B329" s="17">
        <v>124</v>
      </c>
      <c r="C329" t="s">
        <v>389</v>
      </c>
      <c r="D329" t="s">
        <v>390</v>
      </c>
      <c r="E329">
        <v>1973</v>
      </c>
      <c r="F329" t="s">
        <v>391</v>
      </c>
      <c r="G329" t="s">
        <v>392</v>
      </c>
      <c r="H329" s="17" t="s">
        <v>324</v>
      </c>
    </row>
    <row r="330" spans="1:8" x14ac:dyDescent="0.25">
      <c r="A330" s="8" t="s">
        <v>29</v>
      </c>
      <c r="B330" s="17">
        <v>64</v>
      </c>
      <c r="C330" t="s">
        <v>59</v>
      </c>
      <c r="D330" t="s">
        <v>394</v>
      </c>
      <c r="E330">
        <v>1968</v>
      </c>
      <c r="F330" t="s">
        <v>395</v>
      </c>
      <c r="G330" t="s">
        <v>396</v>
      </c>
      <c r="H330" s="17" t="s">
        <v>324</v>
      </c>
    </row>
    <row r="331" spans="1:8" x14ac:dyDescent="0.25">
      <c r="A331" s="8" t="s">
        <v>31</v>
      </c>
      <c r="B331" s="17">
        <v>37</v>
      </c>
      <c r="C331" t="s">
        <v>194</v>
      </c>
      <c r="D331" t="s">
        <v>159</v>
      </c>
      <c r="E331">
        <v>1971</v>
      </c>
      <c r="F331" t="s">
        <v>401</v>
      </c>
      <c r="G331" t="s">
        <v>402</v>
      </c>
      <c r="H331" s="17" t="s">
        <v>324</v>
      </c>
    </row>
    <row r="332" spans="1:8" x14ac:dyDescent="0.25">
      <c r="A332" s="8" t="s">
        <v>72</v>
      </c>
      <c r="B332" s="17">
        <v>42</v>
      </c>
      <c r="C332" t="s">
        <v>404</v>
      </c>
      <c r="D332" t="s">
        <v>405</v>
      </c>
      <c r="E332">
        <v>1977</v>
      </c>
      <c r="F332" t="s">
        <v>406</v>
      </c>
      <c r="G332" t="s">
        <v>407</v>
      </c>
      <c r="H332" s="17" t="s">
        <v>324</v>
      </c>
    </row>
    <row r="333" spans="1:8" x14ac:dyDescent="0.25">
      <c r="A333" s="8" t="s">
        <v>74</v>
      </c>
      <c r="B333" s="17">
        <v>8</v>
      </c>
      <c r="C333" t="s">
        <v>59</v>
      </c>
      <c r="D333" t="s">
        <v>411</v>
      </c>
      <c r="E333">
        <v>1971</v>
      </c>
      <c r="F333" t="s">
        <v>294</v>
      </c>
      <c r="G333" t="s">
        <v>412</v>
      </c>
      <c r="H333" s="17" t="s">
        <v>324</v>
      </c>
    </row>
    <row r="334" spans="1:8" x14ac:dyDescent="0.25">
      <c r="A334" s="8" t="s">
        <v>104</v>
      </c>
      <c r="B334" s="17">
        <v>67</v>
      </c>
      <c r="C334" t="s">
        <v>414</v>
      </c>
      <c r="D334" t="s">
        <v>415</v>
      </c>
      <c r="E334">
        <v>1970</v>
      </c>
      <c r="F334" t="s">
        <v>416</v>
      </c>
      <c r="G334" t="s">
        <v>417</v>
      </c>
      <c r="H334" s="17" t="s">
        <v>324</v>
      </c>
    </row>
    <row r="335" spans="1:8" x14ac:dyDescent="0.25">
      <c r="A335" s="8" t="s">
        <v>107</v>
      </c>
      <c r="B335" s="17">
        <v>24</v>
      </c>
      <c r="C335" t="s">
        <v>36</v>
      </c>
      <c r="D335" t="s">
        <v>426</v>
      </c>
      <c r="E335">
        <v>1970</v>
      </c>
      <c r="F335" t="s">
        <v>427</v>
      </c>
      <c r="G335" t="s">
        <v>428</v>
      </c>
      <c r="H335" s="17" t="s">
        <v>324</v>
      </c>
    </row>
    <row r="336" spans="1:8" x14ac:dyDescent="0.25">
      <c r="A336" s="8" t="s">
        <v>109</v>
      </c>
      <c r="B336" s="17">
        <v>47</v>
      </c>
      <c r="C336" t="s">
        <v>454</v>
      </c>
      <c r="D336" t="s">
        <v>455</v>
      </c>
      <c r="E336">
        <v>1973</v>
      </c>
      <c r="F336" t="s">
        <v>372</v>
      </c>
      <c r="G336" t="s">
        <v>456</v>
      </c>
      <c r="H336" s="17" t="s">
        <v>324</v>
      </c>
    </row>
    <row r="337" spans="1:8" x14ac:dyDescent="0.25">
      <c r="A337" s="8" t="s">
        <v>110</v>
      </c>
      <c r="B337" s="17">
        <v>126</v>
      </c>
      <c r="C337" t="s">
        <v>38</v>
      </c>
      <c r="D337" t="s">
        <v>466</v>
      </c>
      <c r="E337">
        <v>1977</v>
      </c>
      <c r="F337" t="s">
        <v>467</v>
      </c>
      <c r="G337" t="s">
        <v>468</v>
      </c>
      <c r="H337" s="17" t="s">
        <v>324</v>
      </c>
    </row>
    <row r="338" spans="1:8" x14ac:dyDescent="0.25">
      <c r="A338" s="8" t="s">
        <v>112</v>
      </c>
      <c r="B338" s="17">
        <v>6</v>
      </c>
      <c r="C338" t="s">
        <v>194</v>
      </c>
      <c r="D338" t="s">
        <v>423</v>
      </c>
      <c r="E338">
        <v>1972</v>
      </c>
      <c r="F338" t="s">
        <v>474</v>
      </c>
      <c r="G338" t="s">
        <v>472</v>
      </c>
      <c r="H338" s="17" t="s">
        <v>324</v>
      </c>
    </row>
    <row r="339" spans="1:8" x14ac:dyDescent="0.25">
      <c r="A339" s="8" t="s">
        <v>114</v>
      </c>
      <c r="B339" s="17">
        <v>111</v>
      </c>
      <c r="C339" t="s">
        <v>194</v>
      </c>
      <c r="D339" t="s">
        <v>43</v>
      </c>
      <c r="E339">
        <v>1970</v>
      </c>
      <c r="F339" t="s">
        <v>44</v>
      </c>
      <c r="G339" t="s">
        <v>476</v>
      </c>
      <c r="H339" s="17" t="s">
        <v>324</v>
      </c>
    </row>
    <row r="340" spans="1:8" x14ac:dyDescent="0.25">
      <c r="A340" s="8" t="s">
        <v>116</v>
      </c>
      <c r="B340" s="17">
        <v>69</v>
      </c>
      <c r="C340" t="s">
        <v>414</v>
      </c>
      <c r="D340" t="s">
        <v>490</v>
      </c>
      <c r="E340">
        <v>1969</v>
      </c>
      <c r="F340" t="s">
        <v>491</v>
      </c>
      <c r="G340" t="s">
        <v>492</v>
      </c>
      <c r="H340" s="17" t="s">
        <v>324</v>
      </c>
    </row>
    <row r="341" spans="1:8" x14ac:dyDescent="0.25">
      <c r="A341" s="8" t="s">
        <v>118</v>
      </c>
      <c r="B341" s="17">
        <v>71</v>
      </c>
      <c r="C341" t="s">
        <v>508</v>
      </c>
      <c r="D341" t="s">
        <v>509</v>
      </c>
      <c r="E341">
        <v>1973</v>
      </c>
      <c r="F341" t="s">
        <v>510</v>
      </c>
      <c r="G341" t="s">
        <v>511</v>
      </c>
      <c r="H341" s="17" t="s">
        <v>324</v>
      </c>
    </row>
    <row r="342" spans="1:8" x14ac:dyDescent="0.25">
      <c r="A342" s="8" t="s">
        <v>120</v>
      </c>
      <c r="B342" s="17">
        <v>89</v>
      </c>
      <c r="C342" t="s">
        <v>155</v>
      </c>
      <c r="D342" t="s">
        <v>526</v>
      </c>
      <c r="E342">
        <v>1973</v>
      </c>
      <c r="F342" t="s">
        <v>33</v>
      </c>
      <c r="G342" t="s">
        <v>527</v>
      </c>
      <c r="H342" s="17" t="s">
        <v>324</v>
      </c>
    </row>
    <row r="343" spans="1:8" x14ac:dyDescent="0.25">
      <c r="H343" s="17"/>
    </row>
    <row r="344" spans="1:8" x14ac:dyDescent="0.25">
      <c r="A344" s="8" t="s">
        <v>12</v>
      </c>
      <c r="B344" s="17">
        <v>28</v>
      </c>
      <c r="C344" t="s">
        <v>326</v>
      </c>
      <c r="D344" t="s">
        <v>327</v>
      </c>
      <c r="E344">
        <v>1960</v>
      </c>
      <c r="F344" t="s">
        <v>224</v>
      </c>
      <c r="G344" t="s">
        <v>328</v>
      </c>
      <c r="H344" s="17" t="s">
        <v>329</v>
      </c>
    </row>
    <row r="345" spans="1:8" x14ac:dyDescent="0.25">
      <c r="A345" s="8" t="s">
        <v>14</v>
      </c>
      <c r="B345" s="17">
        <v>2</v>
      </c>
      <c r="C345" t="s">
        <v>336</v>
      </c>
      <c r="D345" t="s">
        <v>337</v>
      </c>
      <c r="E345">
        <v>1966</v>
      </c>
      <c r="F345" t="s">
        <v>338</v>
      </c>
      <c r="G345" t="s">
        <v>193</v>
      </c>
      <c r="H345" s="17" t="s">
        <v>329</v>
      </c>
    </row>
    <row r="346" spans="1:8" x14ac:dyDescent="0.25">
      <c r="A346" s="8" t="s">
        <v>17</v>
      </c>
      <c r="B346" s="17">
        <v>53</v>
      </c>
      <c r="C346" t="s">
        <v>346</v>
      </c>
      <c r="D346" t="s">
        <v>347</v>
      </c>
      <c r="E346">
        <v>1959</v>
      </c>
      <c r="F346" t="s">
        <v>220</v>
      </c>
      <c r="G346" t="s">
        <v>348</v>
      </c>
      <c r="H346" s="17" t="s">
        <v>329</v>
      </c>
    </row>
    <row r="347" spans="1:8" x14ac:dyDescent="0.25">
      <c r="A347" s="8" t="s">
        <v>19</v>
      </c>
      <c r="B347" s="17">
        <v>114</v>
      </c>
      <c r="C347" t="s">
        <v>41</v>
      </c>
      <c r="D347" t="s">
        <v>363</v>
      </c>
      <c r="E347">
        <v>1964</v>
      </c>
      <c r="F347" t="s">
        <v>364</v>
      </c>
      <c r="G347" t="s">
        <v>365</v>
      </c>
      <c r="H347" s="17" t="s">
        <v>329</v>
      </c>
    </row>
    <row r="348" spans="1:8" x14ac:dyDescent="0.25">
      <c r="A348" s="8" t="s">
        <v>23</v>
      </c>
      <c r="B348" s="17">
        <v>99</v>
      </c>
      <c r="C348" t="s">
        <v>163</v>
      </c>
      <c r="D348" t="s">
        <v>368</v>
      </c>
      <c r="E348">
        <v>1962</v>
      </c>
      <c r="F348" t="s">
        <v>369</v>
      </c>
      <c r="G348" t="s">
        <v>370</v>
      </c>
      <c r="H348" s="17" t="s">
        <v>329</v>
      </c>
    </row>
    <row r="349" spans="1:8" x14ac:dyDescent="0.25">
      <c r="A349" s="8" t="s">
        <v>25</v>
      </c>
      <c r="B349" s="17">
        <v>5</v>
      </c>
      <c r="C349" t="s">
        <v>385</v>
      </c>
      <c r="D349" t="s">
        <v>386</v>
      </c>
      <c r="E349">
        <v>1966</v>
      </c>
      <c r="F349" t="s">
        <v>387</v>
      </c>
      <c r="G349" t="s">
        <v>388</v>
      </c>
      <c r="H349" s="17" t="s">
        <v>329</v>
      </c>
    </row>
    <row r="350" spans="1:8" x14ac:dyDescent="0.25">
      <c r="A350" s="8" t="s">
        <v>27</v>
      </c>
      <c r="B350" s="17">
        <v>108</v>
      </c>
      <c r="C350" t="s">
        <v>260</v>
      </c>
      <c r="D350" t="s">
        <v>433</v>
      </c>
      <c r="E350">
        <v>1958</v>
      </c>
      <c r="F350" t="s">
        <v>294</v>
      </c>
      <c r="G350" t="s">
        <v>434</v>
      </c>
      <c r="H350" s="17" t="s">
        <v>329</v>
      </c>
    </row>
    <row r="351" spans="1:8" x14ac:dyDescent="0.25">
      <c r="A351" s="8" t="s">
        <v>29</v>
      </c>
      <c r="B351" s="17">
        <v>93</v>
      </c>
      <c r="C351" t="s">
        <v>163</v>
      </c>
      <c r="D351" t="s">
        <v>436</v>
      </c>
      <c r="E351">
        <v>1958</v>
      </c>
      <c r="F351" t="s">
        <v>382</v>
      </c>
      <c r="G351" t="s">
        <v>437</v>
      </c>
      <c r="H351" s="17" t="s">
        <v>329</v>
      </c>
    </row>
    <row r="352" spans="1:8" x14ac:dyDescent="0.25">
      <c r="A352" s="8" t="s">
        <v>31</v>
      </c>
      <c r="B352" s="17">
        <v>74</v>
      </c>
      <c r="C352" t="s">
        <v>194</v>
      </c>
      <c r="D352" t="s">
        <v>439</v>
      </c>
      <c r="E352">
        <v>1961</v>
      </c>
      <c r="F352" t="s">
        <v>440</v>
      </c>
      <c r="G352" t="s">
        <v>441</v>
      </c>
      <c r="H352" s="17" t="s">
        <v>329</v>
      </c>
    </row>
    <row r="353" spans="1:8" x14ac:dyDescent="0.25">
      <c r="A353" s="8" t="s">
        <v>72</v>
      </c>
      <c r="B353" s="17">
        <v>4</v>
      </c>
      <c r="C353" t="s">
        <v>346</v>
      </c>
      <c r="D353" t="s">
        <v>47</v>
      </c>
      <c r="E353">
        <v>1962</v>
      </c>
      <c r="F353" t="s">
        <v>458</v>
      </c>
      <c r="G353" t="s">
        <v>459</v>
      </c>
      <c r="H353" s="17" t="s">
        <v>329</v>
      </c>
    </row>
    <row r="354" spans="1:8" x14ac:dyDescent="0.25">
      <c r="A354" s="8" t="s">
        <v>74</v>
      </c>
      <c r="B354" s="17">
        <v>98</v>
      </c>
      <c r="C354" t="s">
        <v>461</v>
      </c>
      <c r="D354" t="s">
        <v>462</v>
      </c>
      <c r="E354">
        <v>1962</v>
      </c>
      <c r="F354" t="s">
        <v>463</v>
      </c>
      <c r="G354" t="s">
        <v>464</v>
      </c>
      <c r="H354" s="17" t="s">
        <v>329</v>
      </c>
    </row>
    <row r="355" spans="1:8" x14ac:dyDescent="0.25">
      <c r="A355" s="8" t="s">
        <v>104</v>
      </c>
      <c r="B355" s="17">
        <v>45</v>
      </c>
      <c r="C355" t="s">
        <v>53</v>
      </c>
      <c r="D355" t="s">
        <v>494</v>
      </c>
      <c r="E355">
        <v>1967</v>
      </c>
      <c r="F355" t="s">
        <v>287</v>
      </c>
      <c r="G355" t="s">
        <v>495</v>
      </c>
      <c r="H355" s="17" t="s">
        <v>329</v>
      </c>
    </row>
    <row r="356" spans="1:8" x14ac:dyDescent="0.25">
      <c r="A356" s="8" t="s">
        <v>107</v>
      </c>
      <c r="B356" s="17">
        <v>50</v>
      </c>
      <c r="C356" t="s">
        <v>414</v>
      </c>
      <c r="D356" t="s">
        <v>497</v>
      </c>
      <c r="E356">
        <v>1965</v>
      </c>
      <c r="F356" t="s">
        <v>498</v>
      </c>
      <c r="G356" t="s">
        <v>499</v>
      </c>
      <c r="H356" s="17" t="s">
        <v>329</v>
      </c>
    </row>
    <row r="357" spans="1:8" x14ac:dyDescent="0.25">
      <c r="A357" s="8" t="s">
        <v>109</v>
      </c>
      <c r="B357" s="17">
        <v>41</v>
      </c>
      <c r="C357" t="s">
        <v>536</v>
      </c>
      <c r="D357" t="s">
        <v>537</v>
      </c>
      <c r="E357">
        <v>1961</v>
      </c>
      <c r="F357" t="s">
        <v>203</v>
      </c>
      <c r="G357" t="s">
        <v>538</v>
      </c>
      <c r="H357" s="17" t="s">
        <v>329</v>
      </c>
    </row>
    <row r="358" spans="1:8" x14ac:dyDescent="0.25">
      <c r="H358" s="17"/>
    </row>
    <row r="359" spans="1:8" x14ac:dyDescent="0.25">
      <c r="H359" s="17"/>
    </row>
    <row r="360" spans="1:8" x14ac:dyDescent="0.25">
      <c r="A360" s="8" t="s">
        <v>12</v>
      </c>
      <c r="B360" s="17">
        <v>110</v>
      </c>
      <c r="C360" t="s">
        <v>380</v>
      </c>
      <c r="D360" t="s">
        <v>381</v>
      </c>
      <c r="E360">
        <v>1948</v>
      </c>
      <c r="F360" t="s">
        <v>382</v>
      </c>
      <c r="G360" t="s">
        <v>383</v>
      </c>
      <c r="H360" s="17" t="s">
        <v>384</v>
      </c>
    </row>
    <row r="361" spans="1:8" x14ac:dyDescent="0.25">
      <c r="A361" s="8" t="s">
        <v>14</v>
      </c>
      <c r="B361" s="17">
        <v>44</v>
      </c>
      <c r="C361" t="s">
        <v>316</v>
      </c>
      <c r="D361" t="s">
        <v>317</v>
      </c>
      <c r="E361">
        <v>1957</v>
      </c>
      <c r="F361" t="s">
        <v>398</v>
      </c>
      <c r="G361" t="s">
        <v>399</v>
      </c>
      <c r="H361" s="17" t="s">
        <v>384</v>
      </c>
    </row>
    <row r="362" spans="1:8" x14ac:dyDescent="0.25">
      <c r="A362" s="8" t="s">
        <v>17</v>
      </c>
      <c r="B362" s="17">
        <v>38</v>
      </c>
      <c r="C362" t="s">
        <v>447</v>
      </c>
      <c r="D362" t="s">
        <v>448</v>
      </c>
      <c r="E362">
        <v>1954</v>
      </c>
      <c r="F362" t="s">
        <v>71</v>
      </c>
      <c r="G362" t="s">
        <v>449</v>
      </c>
      <c r="H362" s="17" t="s">
        <v>384</v>
      </c>
    </row>
    <row r="363" spans="1:8" x14ac:dyDescent="0.25">
      <c r="A363" s="8" t="s">
        <v>19</v>
      </c>
      <c r="B363" s="17">
        <v>59</v>
      </c>
      <c r="C363" t="s">
        <v>152</v>
      </c>
      <c r="D363" t="s">
        <v>451</v>
      </c>
      <c r="E363">
        <v>1948</v>
      </c>
      <c r="F363" t="s">
        <v>294</v>
      </c>
      <c r="G363" t="s">
        <v>452</v>
      </c>
      <c r="H363" s="17" t="s">
        <v>384</v>
      </c>
    </row>
    <row r="364" spans="1:8" x14ac:dyDescent="0.25">
      <c r="A364" s="8" t="s">
        <v>23</v>
      </c>
      <c r="B364" s="17">
        <v>18</v>
      </c>
      <c r="C364" t="s">
        <v>513</v>
      </c>
      <c r="D364" t="s">
        <v>514</v>
      </c>
      <c r="E364">
        <v>1950</v>
      </c>
      <c r="F364" t="s">
        <v>515</v>
      </c>
      <c r="G364" t="s">
        <v>516</v>
      </c>
      <c r="H364" s="17" t="s">
        <v>384</v>
      </c>
    </row>
    <row r="365" spans="1:8" x14ac:dyDescent="0.25">
      <c r="A365" s="8" t="s">
        <v>25</v>
      </c>
      <c r="B365" s="17">
        <v>20</v>
      </c>
      <c r="C365" t="s">
        <v>518</v>
      </c>
      <c r="D365" t="s">
        <v>519</v>
      </c>
      <c r="E365">
        <v>1955</v>
      </c>
      <c r="F365" t="s">
        <v>71</v>
      </c>
      <c r="G365" t="s">
        <v>520</v>
      </c>
      <c r="H365" s="17" t="s">
        <v>384</v>
      </c>
    </row>
    <row r="366" spans="1:8" x14ac:dyDescent="0.25">
      <c r="A366" s="8" t="s">
        <v>27</v>
      </c>
      <c r="B366" s="17">
        <v>109</v>
      </c>
      <c r="C366" t="s">
        <v>518</v>
      </c>
      <c r="D366" t="s">
        <v>522</v>
      </c>
      <c r="E366">
        <v>1954</v>
      </c>
      <c r="F366" t="s">
        <v>523</v>
      </c>
      <c r="G366" t="s">
        <v>524</v>
      </c>
      <c r="H366" s="17" t="s">
        <v>384</v>
      </c>
    </row>
    <row r="367" spans="1:8" x14ac:dyDescent="0.25">
      <c r="A367" s="8" t="s">
        <v>29</v>
      </c>
      <c r="B367" s="17">
        <v>72</v>
      </c>
      <c r="C367" t="s">
        <v>177</v>
      </c>
      <c r="D367" t="s">
        <v>529</v>
      </c>
      <c r="E367">
        <v>1955</v>
      </c>
      <c r="F367" t="s">
        <v>510</v>
      </c>
      <c r="G367" t="s">
        <v>530</v>
      </c>
      <c r="H367" s="17" t="s">
        <v>384</v>
      </c>
    </row>
    <row r="368" spans="1:8" x14ac:dyDescent="0.25">
      <c r="H368" s="17"/>
    </row>
    <row r="369" spans="1:8" x14ac:dyDescent="0.25">
      <c r="A369" s="8" t="s">
        <v>12</v>
      </c>
      <c r="B369" s="17">
        <v>86</v>
      </c>
      <c r="C369" t="s">
        <v>154</v>
      </c>
      <c r="D369" t="s">
        <v>306</v>
      </c>
      <c r="E369">
        <v>1998</v>
      </c>
      <c r="F369" t="s">
        <v>307</v>
      </c>
      <c r="G369" t="s">
        <v>308</v>
      </c>
      <c r="H369" s="17" t="s">
        <v>309</v>
      </c>
    </row>
    <row r="370" spans="1:8" x14ac:dyDescent="0.25">
      <c r="A370" s="8" t="s">
        <v>14</v>
      </c>
      <c r="B370" s="17">
        <v>88</v>
      </c>
      <c r="C370" t="s">
        <v>320</v>
      </c>
      <c r="D370" t="s">
        <v>321</v>
      </c>
      <c r="E370">
        <v>1998</v>
      </c>
      <c r="F370" t="s">
        <v>61</v>
      </c>
      <c r="G370" t="s">
        <v>319</v>
      </c>
      <c r="H370" s="17" t="s">
        <v>309</v>
      </c>
    </row>
    <row r="371" spans="1:8" x14ac:dyDescent="0.25">
      <c r="A371" s="8" t="s">
        <v>17</v>
      </c>
      <c r="B371" s="17">
        <v>73</v>
      </c>
      <c r="C371" t="s">
        <v>139</v>
      </c>
      <c r="D371" t="s">
        <v>366</v>
      </c>
      <c r="E371">
        <v>2000</v>
      </c>
      <c r="F371" t="s">
        <v>22</v>
      </c>
      <c r="G371" t="s">
        <v>367</v>
      </c>
      <c r="H371" s="17" t="s">
        <v>309</v>
      </c>
    </row>
    <row r="372" spans="1:8" x14ac:dyDescent="0.25">
      <c r="A372" s="8" t="s">
        <v>19</v>
      </c>
      <c r="B372" s="17">
        <v>7</v>
      </c>
      <c r="C372" t="s">
        <v>139</v>
      </c>
      <c r="D372" t="s">
        <v>423</v>
      </c>
      <c r="E372">
        <v>2000</v>
      </c>
      <c r="F372">
        <v>0</v>
      </c>
      <c r="G372" t="s">
        <v>424</v>
      </c>
      <c r="H372" s="17" t="s">
        <v>309</v>
      </c>
    </row>
    <row r="373" spans="1:8" x14ac:dyDescent="0.25">
      <c r="A373" s="8" t="s">
        <v>23</v>
      </c>
      <c r="B373" s="17">
        <v>31</v>
      </c>
      <c r="C373" t="s">
        <v>152</v>
      </c>
      <c r="D373" t="s">
        <v>443</v>
      </c>
      <c r="E373">
        <v>1998</v>
      </c>
      <c r="F373" t="s">
        <v>444</v>
      </c>
      <c r="G373" t="s">
        <v>445</v>
      </c>
      <c r="H373" s="17" t="s">
        <v>309</v>
      </c>
    </row>
  </sheetData>
  <mergeCells count="3">
    <mergeCell ref="A1:G1"/>
    <mergeCell ref="A2:G2"/>
    <mergeCell ref="A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Spalenska Ladislava</dc:creator>
  <cp:lastModifiedBy>Spalenska Ladislava</cp:lastModifiedBy>
  <dcterms:created xsi:type="dcterms:W3CDTF">2017-10-14T12:24:00Z</dcterms:created>
  <dcterms:modified xsi:type="dcterms:W3CDTF">2017-10-14T12:24:33Z</dcterms:modified>
</cp:coreProperties>
</file>